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39733905-W\Downloads\Llistats\2020_TAULES SALARIALS - LAURA\2020_TAULES SALARIALS - LAURA\"/>
    </mc:Choice>
  </mc:AlternateContent>
  <xr:revisionPtr revIDLastSave="0" documentId="13_ncr:1_{C234A5B0-F5DB-4021-B169-6FCCA5A8DA67}" xr6:coauthVersionLast="36" xr6:coauthVersionMax="36" xr10:uidLastSave="{00000000-0000-0000-0000-000000000000}"/>
  <bookViews>
    <workbookView xWindow="0" yWindow="0" windowWidth="19200" windowHeight="7425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D50" i="1"/>
  <c r="C50" i="1"/>
  <c r="B50" i="1"/>
  <c r="C30" i="1"/>
  <c r="C29" i="1"/>
  <c r="F21" i="1"/>
  <c r="G21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</calcChain>
</file>

<file path=xl/sharedStrings.xml><?xml version="1.0" encoding="utf-8"?>
<sst xmlns="http://schemas.openxmlformats.org/spreadsheetml/2006/main" count="52" uniqueCount="45">
  <si>
    <t>Retribucions bàsiques i complementàries</t>
  </si>
  <si>
    <t>Categoria</t>
  </si>
  <si>
    <t>Sou base</t>
  </si>
  <si>
    <t>Complement de categoria</t>
  </si>
  <si>
    <t>Complement de lloc de treball</t>
  </si>
  <si>
    <t>Acord Mesa Univ add_6_11_2018</t>
  </si>
  <si>
    <t>TOTAL MENSUAL</t>
  </si>
  <si>
    <t>TOTAL ANUAL</t>
  </si>
  <si>
    <t>Catedràtic/a</t>
  </si>
  <si>
    <t>Professor/a Agregat</t>
  </si>
  <si>
    <t>Professor/a Lector</t>
  </si>
  <si>
    <t>Col.laborador/a</t>
  </si>
  <si>
    <t>Col.laborador/a doctor</t>
  </si>
  <si>
    <t xml:space="preserve">Ajudant </t>
  </si>
  <si>
    <t>Ajudant doctor</t>
  </si>
  <si>
    <t>Director/a de recerca</t>
  </si>
  <si>
    <t>Investigador/a ordinari</t>
  </si>
  <si>
    <t>Investigador/a postdoctoral</t>
  </si>
  <si>
    <t>Investigador/a en formació</t>
  </si>
  <si>
    <t>Associat 12H</t>
  </si>
  <si>
    <t>Investigador Programa Ramon y Cajal</t>
  </si>
  <si>
    <t>Segons Convocatòria</t>
  </si>
  <si>
    <t>Investigador Programa Juan de la Cierva</t>
  </si>
  <si>
    <t>Triennis</t>
  </si>
  <si>
    <t>Grup</t>
  </si>
  <si>
    <t>Anual</t>
  </si>
  <si>
    <t>A</t>
  </si>
  <si>
    <t>AssL 12 H</t>
  </si>
  <si>
    <t>Trams per mèrits docents (MD) i per mèrits investigadors (MI)</t>
  </si>
  <si>
    <t xml:space="preserve">Catedràtic/a </t>
  </si>
  <si>
    <t>Percentatges de cotització a la Seguretat Social</t>
  </si>
  <si>
    <t>Concepte</t>
  </si>
  <si>
    <t>Personal fix</t>
  </si>
  <si>
    <t>Personal no fix</t>
  </si>
  <si>
    <t>TC</t>
  </si>
  <si>
    <t>TP</t>
  </si>
  <si>
    <t>Contingències comunes</t>
  </si>
  <si>
    <t>Atur</t>
  </si>
  <si>
    <t>FOGASA</t>
  </si>
  <si>
    <t>Formació preofessional</t>
  </si>
  <si>
    <t>AT i MP</t>
  </si>
  <si>
    <t xml:space="preserve">Total % </t>
  </si>
  <si>
    <t xml:space="preserve">Anual </t>
  </si>
  <si>
    <t>Mensual</t>
  </si>
  <si>
    <t>RETRIBUCIONS DEL PERSONAL DOCENT I INVESTIGADOR LABORAL DE LA UNIVERSITAT ROVIRA I VIRGILI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</si>
</sst>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2" fillId="0" borderId="0" xfId="1"/>
    <xf numFmtId="0" fontId="6" fillId="0" borderId="0" xfId="1" applyFont="1"/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4" fontId="2" fillId="0" borderId="1" xfId="1" applyNumberFormat="1" applyBorder="1"/>
    <xf numFmtId="4" fontId="7" fillId="0" borderId="1" xfId="0" applyNumberFormat="1" applyFont="1" applyBorder="1"/>
    <xf numFmtId="4" fontId="0" fillId="0" borderId="1" xfId="0" applyNumberFormat="1" applyBorder="1"/>
    <xf numFmtId="4" fontId="2" fillId="0" borderId="1" xfId="1" applyNumberFormat="1" applyFill="1" applyBorder="1"/>
    <xf numFmtId="0" fontId="2" fillId="0" borderId="1" xfId="1" applyFill="1" applyBorder="1"/>
    <xf numFmtId="0" fontId="0" fillId="0" borderId="1" xfId="0" applyBorder="1"/>
    <xf numFmtId="14" fontId="0" fillId="0" borderId="0" xfId="0" applyNumberFormat="1"/>
    <xf numFmtId="0" fontId="2" fillId="2" borderId="1" xfId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2" fillId="0" borderId="1" xfId="1" applyBorder="1" applyAlignment="1">
      <alignment horizontal="center"/>
    </xf>
    <xf numFmtId="2" fontId="2" fillId="0" borderId="1" xfId="1" applyNumberFormat="1" applyFill="1" applyBorder="1"/>
    <xf numFmtId="2" fontId="7" fillId="0" borderId="1" xfId="0" applyNumberFormat="1" applyFont="1" applyBorder="1"/>
    <xf numFmtId="0" fontId="2" fillId="0" borderId="0" xfId="1" applyFill="1" applyBorder="1" applyAlignment="1">
      <alignment horizontal="center" vertical="center"/>
    </xf>
    <xf numFmtId="0" fontId="2" fillId="0" borderId="0" xfId="1" applyBorder="1"/>
    <xf numFmtId="14" fontId="0" fillId="0" borderId="1" xfId="0" applyNumberFormat="1" applyBorder="1"/>
    <xf numFmtId="4" fontId="2" fillId="2" borderId="1" xfId="1" applyNumberFormat="1" applyFill="1" applyBorder="1" applyAlignment="1">
      <alignment horizontal="center"/>
    </xf>
    <xf numFmtId="4" fontId="1" fillId="3" borderId="1" xfId="1" applyNumberFormat="1" applyFont="1" applyFill="1" applyBorder="1" applyAlignment="1">
      <alignment horizontal="center" wrapText="1"/>
    </xf>
    <xf numFmtId="4" fontId="4" fillId="6" borderId="1" xfId="1" applyNumberFormat="1" applyFont="1" applyFill="1" applyBorder="1" applyAlignment="1">
      <alignment horizontal="center"/>
    </xf>
    <xf numFmtId="0" fontId="2" fillId="7" borderId="1" xfId="1" applyFill="1" applyBorder="1" applyAlignment="1">
      <alignment horizontal="center" vertical="center"/>
    </xf>
    <xf numFmtId="0" fontId="2" fillId="8" borderId="1" xfId="1" applyFill="1" applyBorder="1" applyAlignment="1">
      <alignment horizontal="center"/>
    </xf>
    <xf numFmtId="0" fontId="2" fillId="0" borderId="1" xfId="1" applyBorder="1"/>
    <xf numFmtId="10" fontId="2" fillId="0" borderId="1" xfId="1" applyNumberFormat="1" applyBorder="1"/>
    <xf numFmtId="0" fontId="4" fillId="6" borderId="1" xfId="1" applyFont="1" applyFill="1" applyBorder="1" applyAlignment="1">
      <alignment horizontal="center"/>
    </xf>
    <xf numFmtId="10" fontId="4" fillId="6" borderId="1" xfId="1" applyNumberFormat="1" applyFont="1" applyFill="1" applyBorder="1"/>
    <xf numFmtId="0" fontId="2" fillId="2" borderId="1" xfId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4" fontId="2" fillId="0" borderId="1" xfId="1" applyNumberFormat="1" applyBorder="1" applyAlignment="1">
      <alignment horizontal="right"/>
    </xf>
    <xf numFmtId="0" fontId="2" fillId="2" borderId="1" xfId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726"/>
        <a:stretch/>
      </xdr:blipFill>
      <xdr:spPr bwMode="auto">
        <a:xfrm>
          <a:off x="0" y="0"/>
          <a:ext cx="5029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50"/>
  <sheetViews>
    <sheetView tabSelected="1" zoomScaleNormal="100" workbookViewId="0">
      <selection activeCell="E28" sqref="E28"/>
    </sheetView>
  </sheetViews>
  <sheetFormatPr baseColWidth="10" defaultColWidth="11.42578125" defaultRowHeight="12.75" x14ac:dyDescent="0.2"/>
  <cols>
    <col min="1" max="1" width="27.7109375" customWidth="1"/>
    <col min="2" max="2" width="19.5703125" customWidth="1"/>
    <col min="3" max="3" width="20.140625" customWidth="1"/>
    <col min="4" max="4" width="19" customWidth="1"/>
    <col min="5" max="5" width="18" customWidth="1"/>
    <col min="6" max="6" width="15.28515625" customWidth="1"/>
    <col min="7" max="7" width="17.42578125" customWidth="1"/>
  </cols>
  <sheetData>
    <row r="4" spans="1:7" ht="15" x14ac:dyDescent="0.25">
      <c r="A4" s="1" t="s">
        <v>44</v>
      </c>
      <c r="B4" s="2"/>
      <c r="C4" s="2"/>
      <c r="D4" s="2"/>
      <c r="E4" s="2"/>
      <c r="F4" s="2"/>
    </row>
    <row r="6" spans="1:7" ht="15" x14ac:dyDescent="0.25">
      <c r="A6" s="3" t="s">
        <v>0</v>
      </c>
      <c r="B6" s="2"/>
      <c r="C6" s="2"/>
      <c r="D6" s="2"/>
      <c r="E6" s="2"/>
      <c r="F6" s="2"/>
    </row>
    <row r="8" spans="1:7" ht="15" customHeight="1" x14ac:dyDescent="0.2">
      <c r="A8" s="34" t="s">
        <v>1</v>
      </c>
      <c r="B8" s="35"/>
      <c r="C8" s="35"/>
      <c r="D8" s="35"/>
      <c r="E8" s="35"/>
      <c r="F8" s="35"/>
      <c r="G8" s="35"/>
    </row>
    <row r="9" spans="1:7" ht="45" customHeight="1" x14ac:dyDescent="0.2">
      <c r="A9" s="34"/>
      <c r="B9" s="4" t="s">
        <v>2</v>
      </c>
      <c r="C9" s="5" t="s">
        <v>3</v>
      </c>
      <c r="D9" s="5" t="s">
        <v>4</v>
      </c>
      <c r="E9" s="5" t="s">
        <v>5</v>
      </c>
      <c r="F9" s="6" t="s">
        <v>6</v>
      </c>
      <c r="G9" s="7" t="s">
        <v>7</v>
      </c>
    </row>
    <row r="10" spans="1:7" ht="15" x14ac:dyDescent="0.25">
      <c r="A10" s="8" t="s">
        <v>8</v>
      </c>
      <c r="B10" s="8">
        <v>1278.97</v>
      </c>
      <c r="C10" s="8">
        <v>170.87</v>
      </c>
      <c r="D10" s="8">
        <v>1881.15</v>
      </c>
      <c r="E10" s="8">
        <v>5.55</v>
      </c>
      <c r="F10" s="9">
        <f>B10+C10+D10+E10</f>
        <v>3336.5400000000004</v>
      </c>
      <c r="G10" s="10">
        <f>F10*12+(B10+C10+D10)*2</f>
        <v>46700.460000000006</v>
      </c>
    </row>
    <row r="11" spans="1:7" ht="15" x14ac:dyDescent="0.25">
      <c r="A11" s="8" t="s">
        <v>9</v>
      </c>
      <c r="B11" s="8">
        <v>1278.97</v>
      </c>
      <c r="C11" s="8">
        <v>170.87</v>
      </c>
      <c r="D11" s="8">
        <v>1283.3</v>
      </c>
      <c r="E11" s="8">
        <v>5.55</v>
      </c>
      <c r="F11" s="9">
        <f t="shared" ref="F11:F21" si="0">B11+C11+D11+E11</f>
        <v>2738.6900000000005</v>
      </c>
      <c r="G11" s="10">
        <f t="shared" ref="G11:G19" si="1">F11*12+(B11+C11+D11)*2</f>
        <v>38330.560000000005</v>
      </c>
    </row>
    <row r="12" spans="1:7" ht="15" x14ac:dyDescent="0.25">
      <c r="A12" s="8" t="s">
        <v>10</v>
      </c>
      <c r="B12" s="8">
        <v>1278.97</v>
      </c>
      <c r="C12" s="8">
        <v>170.87</v>
      </c>
      <c r="D12" s="8">
        <v>1027.06</v>
      </c>
      <c r="E12" s="8">
        <v>5.55</v>
      </c>
      <c r="F12" s="9">
        <f t="shared" si="0"/>
        <v>2482.4500000000003</v>
      </c>
      <c r="G12" s="10">
        <f t="shared" si="1"/>
        <v>34743.200000000004</v>
      </c>
    </row>
    <row r="13" spans="1:7" ht="15" x14ac:dyDescent="0.25">
      <c r="A13" s="8" t="s">
        <v>11</v>
      </c>
      <c r="B13" s="8">
        <v>1278.97</v>
      </c>
      <c r="C13" s="8">
        <v>0</v>
      </c>
      <c r="D13" s="8">
        <v>813.56</v>
      </c>
      <c r="E13" s="8">
        <v>5.55</v>
      </c>
      <c r="F13" s="9">
        <f t="shared" si="0"/>
        <v>2098.08</v>
      </c>
      <c r="G13" s="10">
        <f t="shared" si="1"/>
        <v>29362.019999999997</v>
      </c>
    </row>
    <row r="14" spans="1:7" ht="15" x14ac:dyDescent="0.25">
      <c r="A14" s="8" t="s">
        <v>12</v>
      </c>
      <c r="B14" s="8">
        <v>1278.97</v>
      </c>
      <c r="C14" s="8">
        <v>170.87</v>
      </c>
      <c r="D14" s="8">
        <v>813.56</v>
      </c>
      <c r="E14" s="8">
        <v>5.55</v>
      </c>
      <c r="F14" s="9">
        <f t="shared" si="0"/>
        <v>2268.9500000000003</v>
      </c>
      <c r="G14" s="10">
        <f t="shared" si="1"/>
        <v>31754.2</v>
      </c>
    </row>
    <row r="15" spans="1:7" ht="15" x14ac:dyDescent="0.25">
      <c r="A15" s="8" t="s">
        <v>13</v>
      </c>
      <c r="B15" s="8">
        <v>1278.97</v>
      </c>
      <c r="C15" s="8">
        <v>0</v>
      </c>
      <c r="D15" s="8">
        <v>343.84</v>
      </c>
      <c r="E15" s="8">
        <v>5.55</v>
      </c>
      <c r="F15" s="9">
        <f t="shared" si="0"/>
        <v>1628.36</v>
      </c>
      <c r="G15" s="10">
        <f t="shared" si="1"/>
        <v>22785.94</v>
      </c>
    </row>
    <row r="16" spans="1:7" ht="15" x14ac:dyDescent="0.25">
      <c r="A16" s="8" t="s">
        <v>14</v>
      </c>
      <c r="B16" s="8">
        <v>1278.97</v>
      </c>
      <c r="C16" s="8">
        <v>170.87</v>
      </c>
      <c r="D16" s="8">
        <v>343.84</v>
      </c>
      <c r="E16" s="8">
        <v>5.55</v>
      </c>
      <c r="F16" s="9">
        <f t="shared" si="0"/>
        <v>1799.23</v>
      </c>
      <c r="G16" s="10">
        <f t="shared" si="1"/>
        <v>25178.120000000003</v>
      </c>
    </row>
    <row r="17" spans="1:7" ht="15" x14ac:dyDescent="0.25">
      <c r="A17" s="8" t="s">
        <v>15</v>
      </c>
      <c r="B17" s="8">
        <v>1278.97</v>
      </c>
      <c r="C17" s="8">
        <v>170.87</v>
      </c>
      <c r="D17" s="8">
        <v>1283.3</v>
      </c>
      <c r="E17" s="8">
        <v>5.55</v>
      </c>
      <c r="F17" s="9">
        <f t="shared" si="0"/>
        <v>2738.6900000000005</v>
      </c>
      <c r="G17" s="10">
        <f t="shared" si="1"/>
        <v>38330.560000000005</v>
      </c>
    </row>
    <row r="18" spans="1:7" ht="15" x14ac:dyDescent="0.25">
      <c r="A18" s="8" t="s">
        <v>16</v>
      </c>
      <c r="B18" s="8">
        <v>1278.97</v>
      </c>
      <c r="C18" s="8">
        <v>170.87</v>
      </c>
      <c r="D18" s="8">
        <v>856.25</v>
      </c>
      <c r="E18" s="8">
        <v>5.55</v>
      </c>
      <c r="F18" s="9">
        <f t="shared" si="0"/>
        <v>2311.6400000000003</v>
      </c>
      <c r="G18" s="10">
        <f t="shared" si="1"/>
        <v>32351.860000000004</v>
      </c>
    </row>
    <row r="19" spans="1:7" ht="15" x14ac:dyDescent="0.25">
      <c r="A19" s="8" t="s">
        <v>17</v>
      </c>
      <c r="B19" s="8">
        <v>1278.97</v>
      </c>
      <c r="C19" s="8">
        <v>170.87</v>
      </c>
      <c r="D19" s="8">
        <v>87.63000000000001</v>
      </c>
      <c r="E19" s="8">
        <v>5.55</v>
      </c>
      <c r="F19" s="9">
        <f t="shared" si="0"/>
        <v>1543.0200000000002</v>
      </c>
      <c r="G19" s="10">
        <f t="shared" si="1"/>
        <v>21591.18</v>
      </c>
    </row>
    <row r="20" spans="1:7" ht="15" x14ac:dyDescent="0.25">
      <c r="A20" s="8" t="s">
        <v>18</v>
      </c>
      <c r="B20" s="8"/>
      <c r="C20" s="8"/>
      <c r="D20" s="8"/>
      <c r="E20" s="8"/>
      <c r="F20" s="9"/>
      <c r="G20" s="10"/>
    </row>
    <row r="21" spans="1:7" ht="15" x14ac:dyDescent="0.25">
      <c r="A21" s="11" t="s">
        <v>19</v>
      </c>
      <c r="B21" s="8">
        <v>502.78999999999996</v>
      </c>
      <c r="C21" s="8">
        <v>0</v>
      </c>
      <c r="D21" s="8">
        <v>89.160000000000011</v>
      </c>
      <c r="E21" s="8">
        <v>1.79</v>
      </c>
      <c r="F21" s="9">
        <f t="shared" si="0"/>
        <v>593.7399999999999</v>
      </c>
      <c r="G21" s="10">
        <f>F21*12+(B21)*2</f>
        <v>8130.4599999999991</v>
      </c>
    </row>
    <row r="22" spans="1:7" ht="15" x14ac:dyDescent="0.25">
      <c r="A22" s="12" t="s">
        <v>20</v>
      </c>
      <c r="B22" s="36" t="s">
        <v>21</v>
      </c>
      <c r="C22" s="36"/>
      <c r="D22" s="36"/>
      <c r="E22" s="36"/>
      <c r="F22" s="36"/>
      <c r="G22" s="36"/>
    </row>
    <row r="23" spans="1:7" ht="15" x14ac:dyDescent="0.25">
      <c r="A23" s="12" t="s">
        <v>22</v>
      </c>
      <c r="B23" s="36" t="s">
        <v>21</v>
      </c>
      <c r="C23" s="36"/>
      <c r="D23" s="36"/>
      <c r="E23" s="36"/>
      <c r="F23" s="36"/>
      <c r="G23" s="36"/>
    </row>
    <row r="24" spans="1:7" x14ac:dyDescent="0.2">
      <c r="A24" s="13"/>
      <c r="B24" s="13"/>
      <c r="C24" s="13"/>
      <c r="D24" s="13"/>
      <c r="E24" s="13"/>
      <c r="F24" s="13"/>
      <c r="G24" s="13"/>
    </row>
    <row r="26" spans="1:7" ht="15" x14ac:dyDescent="0.25">
      <c r="A26" s="3" t="s">
        <v>23</v>
      </c>
      <c r="B26" s="2"/>
      <c r="C26" s="2"/>
      <c r="D26" s="2"/>
    </row>
    <row r="27" spans="1:7" x14ac:dyDescent="0.2">
      <c r="B27" s="14"/>
      <c r="C27" s="14"/>
      <c r="D27" s="14"/>
    </row>
    <row r="28" spans="1:7" ht="15" x14ac:dyDescent="0.25">
      <c r="A28" s="15" t="s">
        <v>24</v>
      </c>
      <c r="B28" s="16" t="s">
        <v>43</v>
      </c>
      <c r="C28" s="17" t="s">
        <v>25</v>
      </c>
      <c r="D28" s="18"/>
    </row>
    <row r="29" spans="1:7" ht="15" x14ac:dyDescent="0.25">
      <c r="A29" s="19" t="s">
        <v>26</v>
      </c>
      <c r="B29" s="20">
        <v>49.19</v>
      </c>
      <c r="C29" s="21">
        <f>B29*14</f>
        <v>688.66</v>
      </c>
    </row>
    <row r="30" spans="1:7" ht="15" x14ac:dyDescent="0.25">
      <c r="A30" s="19" t="s">
        <v>27</v>
      </c>
      <c r="B30" s="20">
        <v>14.4</v>
      </c>
      <c r="C30" s="21">
        <f>B30*14</f>
        <v>201.6</v>
      </c>
      <c r="D30" s="22"/>
    </row>
    <row r="31" spans="1:7" ht="12.75" customHeight="1" x14ac:dyDescent="0.2">
      <c r="A31" s="13"/>
      <c r="B31" s="13"/>
      <c r="C31" s="13"/>
      <c r="D31" s="22"/>
      <c r="E31" s="22"/>
    </row>
    <row r="32" spans="1:7" ht="15" x14ac:dyDescent="0.25">
      <c r="A32" s="3" t="s">
        <v>28</v>
      </c>
      <c r="B32" s="2"/>
      <c r="C32" s="2"/>
      <c r="D32" s="2"/>
      <c r="F32" s="23"/>
    </row>
    <row r="33" spans="1:4" ht="15" x14ac:dyDescent="0.25">
      <c r="A33" s="10"/>
      <c r="B33" s="24"/>
      <c r="C33" s="10"/>
      <c r="D33" s="23"/>
    </row>
    <row r="34" spans="1:4" ht="15" x14ac:dyDescent="0.25">
      <c r="A34" s="25" t="s">
        <v>1</v>
      </c>
      <c r="B34" s="26" t="s">
        <v>43</v>
      </c>
      <c r="C34" s="27" t="s">
        <v>42</v>
      </c>
    </row>
    <row r="35" spans="1:4" ht="15" x14ac:dyDescent="0.25">
      <c r="A35" s="8" t="s">
        <v>29</v>
      </c>
      <c r="B35" s="8">
        <v>172.25</v>
      </c>
      <c r="C35" s="8">
        <f>B35*12</f>
        <v>2067</v>
      </c>
    </row>
    <row r="36" spans="1:4" ht="15" x14ac:dyDescent="0.25">
      <c r="A36" s="8" t="s">
        <v>9</v>
      </c>
      <c r="B36" s="8">
        <v>139.5</v>
      </c>
      <c r="C36" s="8">
        <f t="shared" ref="C36:C39" si="2">B36*12</f>
        <v>1674</v>
      </c>
    </row>
    <row r="37" spans="1:4" ht="15" x14ac:dyDescent="0.25">
      <c r="A37" s="8" t="s">
        <v>10</v>
      </c>
      <c r="B37" s="8">
        <v>129.57</v>
      </c>
      <c r="C37" s="8">
        <f t="shared" si="2"/>
        <v>1554.84</v>
      </c>
    </row>
    <row r="38" spans="1:4" ht="15" x14ac:dyDescent="0.25">
      <c r="A38" s="8" t="s">
        <v>12</v>
      </c>
      <c r="B38" s="8">
        <v>119.61</v>
      </c>
      <c r="C38" s="8">
        <f t="shared" si="2"/>
        <v>1435.32</v>
      </c>
    </row>
    <row r="39" spans="1:4" ht="15" x14ac:dyDescent="0.25">
      <c r="A39" s="8" t="s">
        <v>11</v>
      </c>
      <c r="B39" s="8">
        <v>109.65</v>
      </c>
      <c r="C39" s="8">
        <f t="shared" si="2"/>
        <v>1315.8000000000002</v>
      </c>
    </row>
    <row r="41" spans="1:4" ht="15" x14ac:dyDescent="0.25">
      <c r="A41" s="18" t="s">
        <v>30</v>
      </c>
      <c r="B41" s="2"/>
      <c r="C41" s="2"/>
      <c r="D41" s="2"/>
    </row>
    <row r="43" spans="1:4" ht="15" x14ac:dyDescent="0.25">
      <c r="A43" s="37" t="s">
        <v>31</v>
      </c>
      <c r="B43" s="28" t="s">
        <v>32</v>
      </c>
      <c r="C43" s="29" t="s">
        <v>33</v>
      </c>
      <c r="D43" s="29"/>
    </row>
    <row r="44" spans="1:4" ht="15" x14ac:dyDescent="0.25">
      <c r="A44" s="37"/>
      <c r="B44" s="28"/>
      <c r="C44" s="15" t="s">
        <v>34</v>
      </c>
      <c r="D44" s="15" t="s">
        <v>35</v>
      </c>
    </row>
    <row r="45" spans="1:4" ht="15" x14ac:dyDescent="0.25">
      <c r="A45" s="30" t="s">
        <v>36</v>
      </c>
      <c r="B45" s="31">
        <v>0.23599999999999999</v>
      </c>
      <c r="C45" s="31">
        <v>0.23599999999999999</v>
      </c>
      <c r="D45" s="31">
        <v>0.23599999999999999</v>
      </c>
    </row>
    <row r="46" spans="1:4" ht="15" x14ac:dyDescent="0.25">
      <c r="A46" s="30" t="s">
        <v>37</v>
      </c>
      <c r="B46" s="31">
        <v>5.5E-2</v>
      </c>
      <c r="C46" s="31">
        <v>6.7000000000000004E-2</v>
      </c>
      <c r="D46" s="31">
        <v>6.7000000000000004E-2</v>
      </c>
    </row>
    <row r="47" spans="1:4" ht="15" x14ac:dyDescent="0.25">
      <c r="A47" s="30" t="s">
        <v>38</v>
      </c>
      <c r="B47" s="31">
        <v>2E-3</v>
      </c>
      <c r="C47" s="31">
        <v>2E-3</v>
      </c>
      <c r="D47" s="31">
        <v>2E-3</v>
      </c>
    </row>
    <row r="48" spans="1:4" ht="15" x14ac:dyDescent="0.25">
      <c r="A48" s="30" t="s">
        <v>39</v>
      </c>
      <c r="B48" s="31">
        <v>6.0000000000000001E-3</v>
      </c>
      <c r="C48" s="31">
        <v>6.0000000000000001E-3</v>
      </c>
      <c r="D48" s="31">
        <v>6.0000000000000001E-3</v>
      </c>
    </row>
    <row r="49" spans="1:4" ht="15" x14ac:dyDescent="0.25">
      <c r="A49" s="30" t="s">
        <v>40</v>
      </c>
      <c r="B49" s="31">
        <v>1.4999999999999999E-2</v>
      </c>
      <c r="C49" s="31">
        <v>1.4999999999999999E-2</v>
      </c>
      <c r="D49" s="31">
        <v>1.4999999999999999E-2</v>
      </c>
    </row>
    <row r="50" spans="1:4" ht="15" x14ac:dyDescent="0.25">
      <c r="A50" s="32" t="s">
        <v>41</v>
      </c>
      <c r="B50" s="33">
        <f>SUM(B45:B49)</f>
        <v>0.314</v>
      </c>
      <c r="C50" s="33">
        <f>SUM(C45:C49)</f>
        <v>0.32600000000000001</v>
      </c>
      <c r="D50" s="33">
        <f>SUM(D45:D49)</f>
        <v>0.32600000000000001</v>
      </c>
    </row>
  </sheetData>
  <mergeCells count="5">
    <mergeCell ref="A8:A9"/>
    <mergeCell ref="B8:G8"/>
    <mergeCell ref="B22:G22"/>
    <mergeCell ref="B23:G23"/>
    <mergeCell ref="A43:A44"/>
  </mergeCells>
  <pageMargins left="0.7" right="0.7" top="0.75" bottom="0.75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Universitat Rovira i Virgili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Laura Galofré Ribas</cp:lastModifiedBy>
  <dcterms:created xsi:type="dcterms:W3CDTF">2020-02-10T07:13:32Z</dcterms:created>
  <dcterms:modified xsi:type="dcterms:W3CDTF">2020-04-09T09:42:02Z</dcterms:modified>
</cp:coreProperties>
</file>