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vira.sharepoint.com/sites/U_SREc-PATRIMONIAL/Documentos compartidos/PATRIMONIAL/Portal Transparència/2024 - 4t Trimestre/"/>
    </mc:Choice>
  </mc:AlternateContent>
  <xr:revisionPtr revIDLastSave="0" documentId="8_{90231C30-5574-4551-86B4-C292567020B3}" xr6:coauthVersionLast="47" xr6:coauthVersionMax="47" xr10:uidLastSave="{00000000-0000-0000-0000-000000000000}"/>
  <bookViews>
    <workbookView xWindow="-120" yWindow="-120" windowWidth="25440" windowHeight="15390" xr2:uid="{A853DE18-5694-498C-A530-A2A87F996E42}"/>
  </bookViews>
  <sheets>
    <sheet name="Béns Immoble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D79" i="1"/>
  <c r="H78" i="1"/>
  <c r="H77" i="1"/>
  <c r="H76" i="1"/>
  <c r="H75" i="1"/>
  <c r="H74" i="1"/>
  <c r="H73" i="1"/>
  <c r="H79" i="1" s="1"/>
  <c r="H72" i="1"/>
  <c r="F69" i="1"/>
  <c r="D69" i="1"/>
  <c r="H68" i="1"/>
  <c r="H69" i="1" s="1"/>
  <c r="H65" i="1"/>
  <c r="F65" i="1"/>
  <c r="F81" i="1" s="1"/>
  <c r="D65" i="1"/>
  <c r="D81" i="1" s="1"/>
  <c r="H64" i="1"/>
  <c r="H63" i="1"/>
  <c r="H62" i="1"/>
  <c r="H61" i="1"/>
  <c r="F58" i="1"/>
  <c r="D58" i="1"/>
  <c r="H57" i="1"/>
  <c r="H58" i="1" s="1"/>
  <c r="H56" i="1"/>
  <c r="F53" i="1"/>
  <c r="D53" i="1"/>
  <c r="H52" i="1"/>
  <c r="H51" i="1"/>
  <c r="H53" i="1" s="1"/>
  <c r="F48" i="1"/>
  <c r="D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48" i="1" s="1"/>
  <c r="H32" i="1"/>
  <c r="F29" i="1"/>
  <c r="D29" i="1"/>
  <c r="H28" i="1"/>
  <c r="H27" i="1"/>
  <c r="H26" i="1"/>
  <c r="H25" i="1"/>
  <c r="H24" i="1"/>
  <c r="H23" i="1"/>
  <c r="H22" i="1"/>
  <c r="H29" i="1" s="1"/>
  <c r="F19" i="1"/>
  <c r="D19" i="1"/>
  <c r="H18" i="1"/>
  <c r="H17" i="1"/>
  <c r="H16" i="1"/>
  <c r="H15" i="1"/>
  <c r="H14" i="1"/>
  <c r="H13" i="1"/>
  <c r="H19" i="1" s="1"/>
  <c r="H81" i="1" l="1"/>
</calcChain>
</file>

<file path=xl/sharedStrings.xml><?xml version="1.0" encoding="utf-8"?>
<sst xmlns="http://schemas.openxmlformats.org/spreadsheetml/2006/main" count="113" uniqueCount="67">
  <si>
    <t>BÉNS IMMOBLES I DRETS SOBRE LA PROPIETAT DE LA URV *</t>
  </si>
  <si>
    <t>Descripció</t>
  </si>
  <si>
    <t>Qualificació Jurídica</t>
  </si>
  <si>
    <t>Valor de béns  immobles</t>
  </si>
  <si>
    <t>Amortització acumulada</t>
  </si>
  <si>
    <t xml:space="preserve">Valor net comptable </t>
  </si>
  <si>
    <t>i deteriorament</t>
  </si>
  <si>
    <t>a 31/12/2024</t>
  </si>
  <si>
    <t>Campus Bellissens</t>
  </si>
  <si>
    <t>Fac. CC. Econòmiques i Empresarials (Bellissens)</t>
  </si>
  <si>
    <t>Domini Públic</t>
  </si>
  <si>
    <t>Edifici Mas Vila Barberà</t>
  </si>
  <si>
    <t>Escola Tècnica Superior Arquitectura</t>
  </si>
  <si>
    <t>CRAI Bellissens ***</t>
  </si>
  <si>
    <t>Edifici I+D+I Nutrició i Salut</t>
  </si>
  <si>
    <t xml:space="preserve">Ampliació Urbanització Bellissens </t>
  </si>
  <si>
    <t>Campus Catalunya</t>
  </si>
  <si>
    <t>Fac. Ciències Jurídiques</t>
  </si>
  <si>
    <t>Fac. Ciències de l'Educació i Psicologia ***</t>
  </si>
  <si>
    <t>Edifici Serveis Centrals i Arxiu ***</t>
  </si>
  <si>
    <t>Ampliació Edifici CRAI</t>
  </si>
  <si>
    <t>Urbanització Pl. Concòrdia ***</t>
  </si>
  <si>
    <t>Fac. Lletres</t>
  </si>
  <si>
    <t>Facultat d'Infermeria</t>
  </si>
  <si>
    <t>Campus Sescelades</t>
  </si>
  <si>
    <t>Fac.Ciències Educació i Psicologia **</t>
  </si>
  <si>
    <t>Remodelació Edifici Fac. Ciències Educació i Psicologia ***</t>
  </si>
  <si>
    <t>Edifici Casa Antics Conserges **</t>
  </si>
  <si>
    <t>Edifici CTTi</t>
  </si>
  <si>
    <t>Edificis ETSE/Q- Mòdul E</t>
  </si>
  <si>
    <t>Edifici Aulari i Serveis</t>
  </si>
  <si>
    <t>Edifici Laboratoris Docents</t>
  </si>
  <si>
    <t>Edifici Servei Recursos Científics i Tècnics</t>
  </si>
  <si>
    <t>Edifici Fac.Química i Enologia</t>
  </si>
  <si>
    <t>Edifici Biblioteca, Sales d'Estudi i Aules Específiques</t>
  </si>
  <si>
    <t>Edifici Plantes Pilot</t>
  </si>
  <si>
    <t>Urbanització Campus Sescelades</t>
  </si>
  <si>
    <t>Estació Transformadora</t>
  </si>
  <si>
    <t>Edifici I+D+I Química Sostenible</t>
  </si>
  <si>
    <t>Edifici nou CTTi ***</t>
  </si>
  <si>
    <t>Edifici I-Center</t>
  </si>
  <si>
    <t>Campus Terres de l'Ebre</t>
  </si>
  <si>
    <t>Mòdul Prefabricat</t>
  </si>
  <si>
    <t>Edificis Campus Terres de l'Ebre</t>
  </si>
  <si>
    <t>Campus Vila-seca</t>
  </si>
  <si>
    <t>Facultat de Turisme i Geografia</t>
  </si>
  <si>
    <t>Edifici I+D+I Turisme i Oci de la Costa Daurada</t>
  </si>
  <si>
    <t>Seu del Baix Penedès</t>
  </si>
  <si>
    <t>CRAI Coma-ruga</t>
  </si>
  <si>
    <t>Aulari-Auditori</t>
  </si>
  <si>
    <t>Edifici Blau/Pavelló Visites</t>
  </si>
  <si>
    <t>Seu Vilafranca del Penedès</t>
  </si>
  <si>
    <t>Antiga Estació Enològica Vilafranca ****</t>
  </si>
  <si>
    <t>Altres edificis</t>
  </si>
  <si>
    <t>Rectorat</t>
  </si>
  <si>
    <t>Antic Mercat del Fòrum</t>
  </si>
  <si>
    <t xml:space="preserve">Facultat de Medicina i Ciències de la Salut </t>
  </si>
  <si>
    <t>Edifici Mas dels Frares (Constantí) **</t>
  </si>
  <si>
    <t>Edifici I+D+I Indústria Enològica</t>
  </si>
  <si>
    <t>Edifici Alberg-Residència Sant Jordi</t>
  </si>
  <si>
    <t>Varis</t>
  </si>
  <si>
    <t>TOTALS</t>
  </si>
  <si>
    <t>* Inclou Construccions i Altres instal·lacions</t>
  </si>
  <si>
    <r>
      <t xml:space="preserve">** </t>
    </r>
    <r>
      <rPr>
        <b/>
        <sz val="9"/>
        <rFont val="Noto Sans"/>
        <family val="2"/>
        <charset val="1"/>
      </rPr>
      <t>Decret de Traspàs 132/1992</t>
    </r>
    <r>
      <rPr>
        <sz val="9"/>
        <rFont val="Noto Sans"/>
        <family val="2"/>
        <charset val="1"/>
      </rPr>
      <t xml:space="preserve">, de 22 de juny, pel qual s'integren i s'adscriuen a la Universitat Rovira i Virgili diferents centres dependents de la Universitat </t>
    </r>
  </si>
  <si>
    <t>de Barcelona i de la Universitat Politècnica de Catalunya (DOGC 1.7.1992)</t>
  </si>
  <si>
    <t>*** Edificis en construcció</t>
  </si>
  <si>
    <t>**** Cessió d'ús de part de l'edifici per un termini inferior a la vida útil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</si>
</sst>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name val="Noto Sans"/>
      <family val="2"/>
      <charset val="1"/>
    </font>
    <font>
      <sz val="10"/>
      <name val="Noto Sans"/>
      <family val="2"/>
      <charset val="1"/>
    </font>
    <font>
      <sz val="11"/>
      <color theme="1"/>
      <name val="Noto Sans"/>
      <family val="2"/>
      <charset val="1"/>
    </font>
    <font>
      <sz val="9"/>
      <name val="Noto Sans"/>
      <family val="2"/>
      <charset val="1"/>
    </font>
    <font>
      <b/>
      <u/>
      <sz val="9"/>
      <name val="Noto Sans"/>
      <family val="2"/>
      <charset val="1"/>
    </font>
    <font>
      <b/>
      <sz val="9"/>
      <name val="Noto Sans"/>
      <family val="2"/>
      <charset val="1"/>
    </font>
    <font>
      <sz val="9"/>
      <color indexed="8"/>
      <name val="Noto Sans"/>
      <family val="2"/>
      <charset val="1"/>
    </font>
    <font>
      <b/>
      <i/>
      <sz val="9"/>
      <name val="Noto Sans"/>
      <family val="2"/>
      <charset val="1"/>
    </font>
    <font>
      <sz val="9"/>
      <color theme="1"/>
      <name val="Noto Sans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 applyAlignment="1">
      <alignment horizontal="center"/>
    </xf>
    <xf numFmtId="4" fontId="3" fillId="0" borderId="0" xfId="1" applyNumberFormat="1" applyFont="1"/>
    <xf numFmtId="0" fontId="3" fillId="0" borderId="0" xfId="1" applyFont="1" applyAlignment="1">
      <alignment horizontal="center"/>
    </xf>
    <xf numFmtId="0" fontId="4" fillId="0" borderId="0" xfId="0" applyFont="1"/>
    <xf numFmtId="0" fontId="5" fillId="0" borderId="0" xfId="1" applyFont="1"/>
    <xf numFmtId="4" fontId="5" fillId="0" borderId="0" xfId="1" applyNumberFormat="1" applyFont="1" applyAlignment="1">
      <alignment horizontal="center"/>
    </xf>
    <xf numFmtId="4" fontId="5" fillId="0" borderId="0" xfId="1" applyNumberFormat="1" applyFont="1"/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4" fontId="7" fillId="0" borderId="0" xfId="1" applyNumberFormat="1" applyFont="1"/>
    <xf numFmtId="4" fontId="5" fillId="0" borderId="1" xfId="1" applyNumberFormat="1" applyFont="1" applyBorder="1" applyAlignment="1">
      <alignment horizontal="center"/>
    </xf>
    <xf numFmtId="4" fontId="7" fillId="0" borderId="0" xfId="1" applyNumberFormat="1" applyFont="1" applyAlignment="1">
      <alignment horizontal="center"/>
    </xf>
    <xf numFmtId="0" fontId="8" fillId="0" borderId="0" xfId="1" applyFont="1"/>
    <xf numFmtId="4" fontId="8" fillId="0" borderId="0" xfId="1" applyNumberFormat="1" applyFont="1"/>
    <xf numFmtId="4" fontId="9" fillId="0" borderId="0" xfId="1" applyNumberFormat="1" applyFont="1" applyAlignment="1">
      <alignment horizontal="center"/>
    </xf>
    <xf numFmtId="0" fontId="10" fillId="0" borderId="0" xfId="0" applyFont="1"/>
  </cellXfs>
  <cellStyles count="2">
    <cellStyle name="Normal" xfId="0" builtinId="0"/>
    <cellStyle name="Normal 3" xfId="1" xr:uid="{6D97C0CF-F993-41E3-B6CD-1C3D4ABD9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180975</xdr:rowOff>
    </xdr:from>
    <xdr:to>
      <xdr:col>1</xdr:col>
      <xdr:colOff>1974850</xdr:colOff>
      <xdr:row>2</xdr:row>
      <xdr:rowOff>155575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D49509A7-9E0B-4AF9-AB14-5D1FF58660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0975"/>
          <a:ext cx="2108200" cy="393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4936-37AD-4420-9307-20574EFDB82F}">
  <sheetPr>
    <pageSetUpPr fitToPage="1"/>
  </sheetPr>
  <dimension ref="A5:K91"/>
  <sheetViews>
    <sheetView tabSelected="1" workbookViewId="0">
      <selection activeCell="E19" sqref="E19"/>
    </sheetView>
  </sheetViews>
  <sheetFormatPr defaultColWidth="8.7109375" defaultRowHeight="16.5" x14ac:dyDescent="0.3"/>
  <cols>
    <col min="1" max="1" width="3.28515625" style="6" customWidth="1"/>
    <col min="2" max="2" width="59.42578125" style="6" customWidth="1"/>
    <col min="3" max="3" width="18.5703125" style="6" bestFit="1" customWidth="1"/>
    <col min="4" max="4" width="21.140625" style="6" bestFit="1" customWidth="1"/>
    <col min="5" max="5" width="5.140625" style="6" customWidth="1"/>
    <col min="6" max="6" width="21.140625" style="6" bestFit="1" customWidth="1"/>
    <col min="7" max="7" width="5.140625" style="6" customWidth="1"/>
    <col min="8" max="8" width="18.140625" style="6" bestFit="1" customWidth="1"/>
    <col min="9" max="9" width="9.140625" style="6" customWidth="1"/>
    <col min="10" max="16384" width="8.7109375" style="6"/>
  </cols>
  <sheetData>
    <row r="5" spans="1:8" x14ac:dyDescent="0.3">
      <c r="A5" s="1" t="s">
        <v>0</v>
      </c>
      <c r="B5" s="2"/>
      <c r="C5" s="3"/>
      <c r="D5" s="3"/>
      <c r="E5" s="4"/>
      <c r="F5" s="5"/>
      <c r="G5" s="2"/>
      <c r="H5" s="5"/>
    </row>
    <row r="6" spans="1:8" x14ac:dyDescent="0.3">
      <c r="A6" s="7"/>
      <c r="B6" s="7"/>
      <c r="C6" s="8"/>
      <c r="D6" s="8"/>
      <c r="E6" s="9"/>
      <c r="F6" s="10"/>
      <c r="G6" s="7"/>
      <c r="H6" s="10"/>
    </row>
    <row r="7" spans="1:8" x14ac:dyDescent="0.3">
      <c r="A7" s="7"/>
      <c r="B7" s="7"/>
      <c r="C7" s="8"/>
      <c r="D7" s="8"/>
      <c r="E7" s="9"/>
      <c r="F7" s="10"/>
      <c r="G7" s="7"/>
      <c r="H7" s="10"/>
    </row>
    <row r="8" spans="1:8" x14ac:dyDescent="0.3">
      <c r="A8" s="7"/>
      <c r="B8" s="11" t="s">
        <v>1</v>
      </c>
      <c r="C8" s="12" t="s">
        <v>2</v>
      </c>
      <c r="D8" s="13" t="s">
        <v>3</v>
      </c>
      <c r="E8" s="13"/>
      <c r="F8" s="13" t="s">
        <v>4</v>
      </c>
      <c r="G8" s="13"/>
      <c r="H8" s="12" t="s">
        <v>5</v>
      </c>
    </row>
    <row r="9" spans="1:8" x14ac:dyDescent="0.3">
      <c r="A9" s="7"/>
      <c r="B9" s="11"/>
      <c r="C9" s="12"/>
      <c r="D9" s="13"/>
      <c r="E9" s="13"/>
      <c r="F9" s="13" t="s">
        <v>6</v>
      </c>
      <c r="G9" s="13"/>
      <c r="H9" s="12"/>
    </row>
    <row r="10" spans="1:8" x14ac:dyDescent="0.3">
      <c r="A10" s="7"/>
      <c r="B10" s="14"/>
      <c r="C10" s="15"/>
      <c r="D10" s="13" t="s">
        <v>7</v>
      </c>
      <c r="E10" s="16"/>
      <c r="F10" s="13" t="s">
        <v>7</v>
      </c>
      <c r="G10" s="13"/>
      <c r="H10" s="13" t="s">
        <v>7</v>
      </c>
    </row>
    <row r="11" spans="1:8" x14ac:dyDescent="0.3">
      <c r="A11" s="7"/>
      <c r="B11" s="14"/>
      <c r="C11" s="15"/>
      <c r="D11" s="13"/>
      <c r="E11" s="16"/>
      <c r="F11" s="13"/>
      <c r="G11" s="13"/>
      <c r="H11" s="13"/>
    </row>
    <row r="12" spans="1:8" x14ac:dyDescent="0.3">
      <c r="A12" s="7"/>
      <c r="B12" s="14" t="s">
        <v>8</v>
      </c>
      <c r="C12" s="10"/>
      <c r="D12" s="8"/>
      <c r="E12" s="9"/>
      <c r="F12" s="8"/>
      <c r="G12" s="9"/>
      <c r="H12" s="8"/>
    </row>
    <row r="13" spans="1:8" x14ac:dyDescent="0.3">
      <c r="A13" s="7">
        <v>1</v>
      </c>
      <c r="B13" s="7" t="s">
        <v>9</v>
      </c>
      <c r="C13" s="10" t="s">
        <v>10</v>
      </c>
      <c r="D13" s="8">
        <v>5998527.4900000002</v>
      </c>
      <c r="E13" s="9"/>
      <c r="F13" s="8">
        <v>3838075.07</v>
      </c>
      <c r="G13" s="9"/>
      <c r="H13" s="8">
        <f>+D13-F13</f>
        <v>2160452.4200000004</v>
      </c>
    </row>
    <row r="14" spans="1:8" x14ac:dyDescent="0.3">
      <c r="A14" s="7">
        <v>2</v>
      </c>
      <c r="B14" s="7" t="s">
        <v>11</v>
      </c>
      <c r="C14" s="10" t="s">
        <v>10</v>
      </c>
      <c r="D14" s="8">
        <v>856035.01</v>
      </c>
      <c r="E14" s="9"/>
      <c r="F14" s="8">
        <v>599244.51</v>
      </c>
      <c r="G14" s="9"/>
      <c r="H14" s="8">
        <f t="shared" ref="H14:H18" si="0">+D14-F14</f>
        <v>256790.5</v>
      </c>
    </row>
    <row r="15" spans="1:8" x14ac:dyDescent="0.3">
      <c r="A15" s="7">
        <v>3</v>
      </c>
      <c r="B15" s="7" t="s">
        <v>12</v>
      </c>
      <c r="C15" s="10" t="s">
        <v>10</v>
      </c>
      <c r="D15" s="8">
        <v>7568538.1600000001</v>
      </c>
      <c r="E15" s="9"/>
      <c r="F15" s="8">
        <v>3506076.39</v>
      </c>
      <c r="G15" s="9"/>
      <c r="H15" s="8">
        <f t="shared" si="0"/>
        <v>4062461.77</v>
      </c>
    </row>
    <row r="16" spans="1:8" x14ac:dyDescent="0.3">
      <c r="A16" s="7">
        <v>6</v>
      </c>
      <c r="B16" s="7" t="s">
        <v>13</v>
      </c>
      <c r="C16" s="10" t="s">
        <v>10</v>
      </c>
      <c r="D16" s="8">
        <v>52578.94</v>
      </c>
      <c r="E16" s="9"/>
      <c r="F16" s="8">
        <v>0</v>
      </c>
      <c r="G16" s="9"/>
      <c r="H16" s="8">
        <f t="shared" si="0"/>
        <v>52578.94</v>
      </c>
    </row>
    <row r="17" spans="1:8" x14ac:dyDescent="0.3">
      <c r="A17" s="7">
        <v>4</v>
      </c>
      <c r="B17" s="7" t="s">
        <v>14</v>
      </c>
      <c r="C17" s="10" t="s">
        <v>10</v>
      </c>
      <c r="D17" s="8">
        <v>8602125.5299999993</v>
      </c>
      <c r="E17" s="9"/>
      <c r="F17" s="8">
        <v>3695663.14</v>
      </c>
      <c r="G17" s="9"/>
      <c r="H17" s="8">
        <f t="shared" si="0"/>
        <v>4906462.3899999987</v>
      </c>
    </row>
    <row r="18" spans="1:8" x14ac:dyDescent="0.3">
      <c r="A18" s="7">
        <v>7</v>
      </c>
      <c r="B18" s="7" t="s">
        <v>15</v>
      </c>
      <c r="C18" s="10" t="s">
        <v>10</v>
      </c>
      <c r="D18" s="17">
        <v>2634558.3199999998</v>
      </c>
      <c r="E18" s="9"/>
      <c r="F18" s="17">
        <v>1422555.5</v>
      </c>
      <c r="G18" s="9"/>
      <c r="H18" s="17">
        <f t="shared" si="0"/>
        <v>1212002.8199999998</v>
      </c>
    </row>
    <row r="19" spans="1:8" x14ac:dyDescent="0.3">
      <c r="A19" s="7"/>
      <c r="B19" s="14"/>
      <c r="C19" s="15"/>
      <c r="D19" s="18">
        <f>SUM(D13:D18)</f>
        <v>25712363.449999999</v>
      </c>
      <c r="E19" s="16"/>
      <c r="F19" s="18">
        <f>SUM(F13:F18)</f>
        <v>13061614.610000001</v>
      </c>
      <c r="G19" s="13"/>
      <c r="H19" s="18">
        <f>SUM(H13:H18)</f>
        <v>12650748.84</v>
      </c>
    </row>
    <row r="20" spans="1:8" x14ac:dyDescent="0.3">
      <c r="A20" s="7"/>
      <c r="B20" s="14"/>
      <c r="C20" s="15"/>
      <c r="D20" s="13"/>
      <c r="E20" s="16"/>
      <c r="F20" s="13"/>
      <c r="G20" s="13"/>
      <c r="H20" s="12"/>
    </row>
    <row r="21" spans="1:8" x14ac:dyDescent="0.3">
      <c r="A21" s="7"/>
      <c r="B21" s="14" t="s">
        <v>16</v>
      </c>
      <c r="C21" s="10"/>
      <c r="D21" s="8"/>
      <c r="E21" s="9"/>
      <c r="F21" s="8"/>
      <c r="G21" s="9"/>
      <c r="H21" s="8"/>
    </row>
    <row r="22" spans="1:8" x14ac:dyDescent="0.3">
      <c r="A22" s="7">
        <v>8</v>
      </c>
      <c r="B22" s="7" t="s">
        <v>17</v>
      </c>
      <c r="C22" s="10" t="s">
        <v>10</v>
      </c>
      <c r="D22" s="8">
        <v>9624134.1400000006</v>
      </c>
      <c r="E22" s="9"/>
      <c r="F22" s="8">
        <v>5616196.75</v>
      </c>
      <c r="G22" s="9"/>
      <c r="H22" s="8">
        <f t="shared" ref="H22:H28" si="1">+D22-F22</f>
        <v>4007937.3900000006</v>
      </c>
    </row>
    <row r="23" spans="1:8" x14ac:dyDescent="0.3">
      <c r="A23" s="7">
        <v>9</v>
      </c>
      <c r="B23" s="7" t="s">
        <v>18</v>
      </c>
      <c r="C23" s="10" t="s">
        <v>10</v>
      </c>
      <c r="D23" s="8">
        <v>1414054.07</v>
      </c>
      <c r="E23" s="9"/>
      <c r="F23" s="8">
        <v>0</v>
      </c>
      <c r="G23" s="9"/>
      <c r="H23" s="8">
        <f t="shared" si="1"/>
        <v>1414054.07</v>
      </c>
    </row>
    <row r="24" spans="1:8" x14ac:dyDescent="0.3">
      <c r="A24" s="7">
        <v>10</v>
      </c>
      <c r="B24" s="7" t="s">
        <v>19</v>
      </c>
      <c r="C24" s="10" t="s">
        <v>10</v>
      </c>
      <c r="D24" s="8">
        <v>178574.92</v>
      </c>
      <c r="E24" s="9"/>
      <c r="F24" s="8">
        <v>0</v>
      </c>
      <c r="G24" s="9"/>
      <c r="H24" s="8">
        <f t="shared" si="1"/>
        <v>178574.92</v>
      </c>
    </row>
    <row r="25" spans="1:8" x14ac:dyDescent="0.3">
      <c r="A25" s="7">
        <v>11</v>
      </c>
      <c r="B25" s="7" t="s">
        <v>20</v>
      </c>
      <c r="C25" s="10" t="s">
        <v>10</v>
      </c>
      <c r="D25" s="8">
        <v>2894300.87</v>
      </c>
      <c r="E25" s="9"/>
      <c r="F25" s="8">
        <v>1030520.8</v>
      </c>
      <c r="G25" s="9"/>
      <c r="H25" s="8">
        <f t="shared" si="1"/>
        <v>1863780.07</v>
      </c>
    </row>
    <row r="26" spans="1:8" x14ac:dyDescent="0.3">
      <c r="A26" s="7">
        <v>12</v>
      </c>
      <c r="B26" s="7" t="s">
        <v>21</v>
      </c>
      <c r="C26" s="10" t="s">
        <v>10</v>
      </c>
      <c r="D26" s="8">
        <v>1028042.95</v>
      </c>
      <c r="E26" s="9"/>
      <c r="F26" s="8">
        <v>343073.16</v>
      </c>
      <c r="G26" s="9"/>
      <c r="H26" s="8">
        <f t="shared" si="1"/>
        <v>684969.79</v>
      </c>
    </row>
    <row r="27" spans="1:8" x14ac:dyDescent="0.3">
      <c r="A27" s="7">
        <v>13</v>
      </c>
      <c r="B27" s="7" t="s">
        <v>22</v>
      </c>
      <c r="C27" s="10" t="s">
        <v>10</v>
      </c>
      <c r="D27" s="8">
        <v>15630444.49</v>
      </c>
      <c r="E27" s="9"/>
      <c r="F27" s="8">
        <v>4818899.95</v>
      </c>
      <c r="G27" s="9"/>
      <c r="H27" s="8">
        <f t="shared" si="1"/>
        <v>10811544.539999999</v>
      </c>
    </row>
    <row r="28" spans="1:8" x14ac:dyDescent="0.3">
      <c r="A28" s="7">
        <v>14</v>
      </c>
      <c r="B28" s="7" t="s">
        <v>23</v>
      </c>
      <c r="C28" s="10" t="s">
        <v>10</v>
      </c>
      <c r="D28" s="17">
        <v>3545530.64</v>
      </c>
      <c r="E28" s="9"/>
      <c r="F28" s="17">
        <v>1093094.81</v>
      </c>
      <c r="G28" s="9"/>
      <c r="H28" s="17">
        <f t="shared" si="1"/>
        <v>2452435.83</v>
      </c>
    </row>
    <row r="29" spans="1:8" x14ac:dyDescent="0.3">
      <c r="A29" s="7"/>
      <c r="B29" s="7"/>
      <c r="C29" s="10"/>
      <c r="D29" s="18">
        <f>SUM(D22:D28)</f>
        <v>34315082.079999998</v>
      </c>
      <c r="E29" s="9"/>
      <c r="F29" s="18">
        <f>SUM(F22:F28)</f>
        <v>12901785.470000001</v>
      </c>
      <c r="G29" s="9"/>
      <c r="H29" s="18">
        <f>SUM(H22:H28)</f>
        <v>21413296.609999999</v>
      </c>
    </row>
    <row r="30" spans="1:8" x14ac:dyDescent="0.3">
      <c r="A30" s="7"/>
      <c r="B30" s="14"/>
      <c r="C30" s="15"/>
      <c r="D30" s="13"/>
      <c r="E30" s="16"/>
      <c r="F30" s="13"/>
      <c r="G30" s="13"/>
      <c r="H30" s="12"/>
    </row>
    <row r="31" spans="1:8" x14ac:dyDescent="0.3">
      <c r="A31" s="7"/>
      <c r="B31" s="14" t="s">
        <v>24</v>
      </c>
      <c r="C31" s="10"/>
      <c r="D31" s="8"/>
      <c r="E31" s="9"/>
      <c r="F31" s="8"/>
      <c r="G31" s="9"/>
      <c r="H31" s="8"/>
    </row>
    <row r="32" spans="1:8" x14ac:dyDescent="0.3">
      <c r="A32" s="7">
        <v>15</v>
      </c>
      <c r="B32" s="7" t="s">
        <v>25</v>
      </c>
      <c r="C32" s="10" t="s">
        <v>10</v>
      </c>
      <c r="D32" s="8">
        <v>3033252.69</v>
      </c>
      <c r="E32" s="9"/>
      <c r="F32" s="8">
        <v>2738724.43</v>
      </c>
      <c r="G32" s="9"/>
      <c r="H32" s="8">
        <f t="shared" ref="H32:H47" si="2">+D32-F32</f>
        <v>294528.25999999978</v>
      </c>
    </row>
    <row r="33" spans="1:11" x14ac:dyDescent="0.3">
      <c r="A33" s="7">
        <v>15</v>
      </c>
      <c r="B33" s="7" t="s">
        <v>26</v>
      </c>
      <c r="C33" s="10" t="s">
        <v>10</v>
      </c>
      <c r="D33" s="8">
        <v>349773.34</v>
      </c>
      <c r="E33" s="9"/>
      <c r="F33" s="8">
        <v>0</v>
      </c>
      <c r="G33" s="9"/>
      <c r="H33" s="8">
        <f t="shared" si="2"/>
        <v>349773.34</v>
      </c>
    </row>
    <row r="34" spans="1:11" x14ac:dyDescent="0.3">
      <c r="A34" s="7">
        <v>16</v>
      </c>
      <c r="B34" s="7" t="s">
        <v>27</v>
      </c>
      <c r="C34" s="10" t="s">
        <v>10</v>
      </c>
      <c r="D34" s="8">
        <v>302425.17</v>
      </c>
      <c r="E34" s="9"/>
      <c r="F34" s="8">
        <v>184492.11</v>
      </c>
      <c r="G34" s="9"/>
      <c r="H34" s="8">
        <f t="shared" si="2"/>
        <v>117933.06</v>
      </c>
    </row>
    <row r="35" spans="1:11" x14ac:dyDescent="0.3">
      <c r="A35" s="7">
        <v>17</v>
      </c>
      <c r="B35" s="7" t="s">
        <v>28</v>
      </c>
      <c r="C35" s="10" t="s">
        <v>10</v>
      </c>
      <c r="D35" s="8">
        <v>1946416.69</v>
      </c>
      <c r="E35" s="9"/>
      <c r="F35" s="8">
        <v>1407015.1</v>
      </c>
      <c r="G35" s="9"/>
      <c r="H35" s="8">
        <f t="shared" si="2"/>
        <v>539401.58999999985</v>
      </c>
      <c r="J35" s="3"/>
      <c r="K35" s="3"/>
    </row>
    <row r="36" spans="1:11" x14ac:dyDescent="0.3">
      <c r="A36" s="7">
        <v>18</v>
      </c>
      <c r="B36" s="7" t="s">
        <v>29</v>
      </c>
      <c r="C36" s="10" t="s">
        <v>10</v>
      </c>
      <c r="D36" s="8">
        <v>9680193.7599999998</v>
      </c>
      <c r="E36" s="9"/>
      <c r="F36" s="8">
        <v>6302205.1900000004</v>
      </c>
      <c r="G36" s="9"/>
      <c r="H36" s="8">
        <f t="shared" si="2"/>
        <v>3377988.5699999994</v>
      </c>
      <c r="J36" s="3"/>
      <c r="K36" s="3"/>
    </row>
    <row r="37" spans="1:11" x14ac:dyDescent="0.3">
      <c r="A37" s="7">
        <v>19</v>
      </c>
      <c r="B37" s="7" t="s">
        <v>30</v>
      </c>
      <c r="C37" s="10" t="s">
        <v>10</v>
      </c>
      <c r="D37" s="8">
        <v>8366128.1200000001</v>
      </c>
      <c r="E37" s="9"/>
      <c r="F37" s="8">
        <v>4230713.76</v>
      </c>
      <c r="G37" s="9"/>
      <c r="H37" s="8">
        <f t="shared" si="2"/>
        <v>4135414.3600000003</v>
      </c>
      <c r="J37" s="3"/>
      <c r="K37" s="3"/>
    </row>
    <row r="38" spans="1:11" x14ac:dyDescent="0.3">
      <c r="A38" s="7">
        <v>20</v>
      </c>
      <c r="B38" s="7" t="s">
        <v>31</v>
      </c>
      <c r="C38" s="10" t="s">
        <v>10</v>
      </c>
      <c r="D38" s="8">
        <v>7588993.3799999999</v>
      </c>
      <c r="E38" s="9"/>
      <c r="F38" s="8">
        <v>4864091.9000000004</v>
      </c>
      <c r="G38" s="9"/>
      <c r="H38" s="8">
        <f t="shared" si="2"/>
        <v>2724901.4799999995</v>
      </c>
      <c r="J38" s="3"/>
      <c r="K38" s="3"/>
    </row>
    <row r="39" spans="1:11" x14ac:dyDescent="0.3">
      <c r="A39" s="7">
        <v>21</v>
      </c>
      <c r="B39" s="7" t="s">
        <v>32</v>
      </c>
      <c r="C39" s="10" t="s">
        <v>10</v>
      </c>
      <c r="D39" s="8">
        <v>2418557.7000000002</v>
      </c>
      <c r="E39" s="9"/>
      <c r="F39" s="8">
        <v>1591428.88</v>
      </c>
      <c r="G39" s="9"/>
      <c r="H39" s="8">
        <f t="shared" si="2"/>
        <v>827128.8200000003</v>
      </c>
      <c r="J39" s="3"/>
      <c r="K39" s="3"/>
    </row>
    <row r="40" spans="1:11" x14ac:dyDescent="0.3">
      <c r="A40" s="7">
        <v>22</v>
      </c>
      <c r="B40" s="7" t="s">
        <v>33</v>
      </c>
      <c r="C40" s="10" t="s">
        <v>10</v>
      </c>
      <c r="D40" s="8">
        <v>19958849.190000001</v>
      </c>
      <c r="E40" s="9"/>
      <c r="F40" s="8">
        <v>11541433.310000001</v>
      </c>
      <c r="G40" s="9"/>
      <c r="H40" s="8">
        <f t="shared" si="2"/>
        <v>8417415.8800000008</v>
      </c>
      <c r="J40" s="3"/>
      <c r="K40" s="3"/>
    </row>
    <row r="41" spans="1:11" x14ac:dyDescent="0.3">
      <c r="A41" s="7">
        <v>23</v>
      </c>
      <c r="B41" s="7" t="s">
        <v>34</v>
      </c>
      <c r="C41" s="10" t="s">
        <v>10</v>
      </c>
      <c r="D41" s="8">
        <v>6039965.9199999999</v>
      </c>
      <c r="E41" s="9"/>
      <c r="F41" s="8">
        <v>3483289.22</v>
      </c>
      <c r="G41" s="9"/>
      <c r="H41" s="8">
        <f t="shared" si="2"/>
        <v>2556676.6999999997</v>
      </c>
      <c r="J41" s="3"/>
      <c r="K41" s="3"/>
    </row>
    <row r="42" spans="1:11" x14ac:dyDescent="0.3">
      <c r="A42" s="7">
        <v>24</v>
      </c>
      <c r="B42" s="7" t="s">
        <v>35</v>
      </c>
      <c r="C42" s="10" t="s">
        <v>10</v>
      </c>
      <c r="D42" s="8">
        <v>3146075.8</v>
      </c>
      <c r="E42" s="9"/>
      <c r="F42" s="8">
        <v>1717779.33</v>
      </c>
      <c r="G42" s="9"/>
      <c r="H42" s="8">
        <f t="shared" si="2"/>
        <v>1428296.4699999997</v>
      </c>
      <c r="J42" s="3"/>
      <c r="K42" s="3"/>
    </row>
    <row r="43" spans="1:11" x14ac:dyDescent="0.3">
      <c r="A43" s="7">
        <v>25</v>
      </c>
      <c r="B43" s="7" t="s">
        <v>36</v>
      </c>
      <c r="C43" s="10" t="s">
        <v>10</v>
      </c>
      <c r="D43" s="8">
        <v>6079710.5300000003</v>
      </c>
      <c r="E43" s="9"/>
      <c r="F43" s="8">
        <v>6079710.5300000003</v>
      </c>
      <c r="G43" s="9"/>
      <c r="H43" s="8">
        <f t="shared" si="2"/>
        <v>0</v>
      </c>
      <c r="J43" s="3"/>
      <c r="K43" s="3"/>
    </row>
    <row r="44" spans="1:11" x14ac:dyDescent="0.3">
      <c r="A44" s="7">
        <v>26</v>
      </c>
      <c r="B44" s="7" t="s">
        <v>37</v>
      </c>
      <c r="C44" s="10" t="s">
        <v>10</v>
      </c>
      <c r="D44" s="8">
        <v>58353.27</v>
      </c>
      <c r="E44" s="9"/>
      <c r="F44" s="8">
        <v>55890.38</v>
      </c>
      <c r="G44" s="9"/>
      <c r="H44" s="8">
        <f t="shared" si="2"/>
        <v>2462.8899999999994</v>
      </c>
      <c r="J44" s="3"/>
      <c r="K44" s="3"/>
    </row>
    <row r="45" spans="1:11" x14ac:dyDescent="0.3">
      <c r="A45" s="7">
        <v>27</v>
      </c>
      <c r="B45" s="7" t="s">
        <v>38</v>
      </c>
      <c r="C45" s="10" t="s">
        <v>10</v>
      </c>
      <c r="D45" s="8">
        <v>7437179.71</v>
      </c>
      <c r="E45" s="9"/>
      <c r="F45" s="8">
        <v>3594854.38</v>
      </c>
      <c r="G45" s="9"/>
      <c r="H45" s="8">
        <f t="shared" si="2"/>
        <v>3842325.33</v>
      </c>
      <c r="J45" s="3"/>
      <c r="K45" s="3"/>
    </row>
    <row r="46" spans="1:11" x14ac:dyDescent="0.3">
      <c r="A46" s="7">
        <v>28</v>
      </c>
      <c r="B46" s="7" t="s">
        <v>39</v>
      </c>
      <c r="C46" s="10" t="s">
        <v>10</v>
      </c>
      <c r="D46" s="8">
        <v>504826.24</v>
      </c>
      <c r="E46" s="9"/>
      <c r="F46" s="8">
        <v>0</v>
      </c>
      <c r="G46" s="9"/>
      <c r="H46" s="8">
        <f t="shared" si="2"/>
        <v>504826.24</v>
      </c>
      <c r="J46" s="3"/>
      <c r="K46" s="3"/>
    </row>
    <row r="47" spans="1:11" x14ac:dyDescent="0.3">
      <c r="A47" s="7">
        <v>29</v>
      </c>
      <c r="B47" s="7" t="s">
        <v>40</v>
      </c>
      <c r="C47" s="10" t="s">
        <v>10</v>
      </c>
      <c r="D47" s="17">
        <v>386633.7</v>
      </c>
      <c r="E47" s="9"/>
      <c r="F47" s="17">
        <v>126705.18</v>
      </c>
      <c r="G47" s="9"/>
      <c r="H47" s="17">
        <f t="shared" si="2"/>
        <v>259928.52000000002</v>
      </c>
      <c r="J47" s="3"/>
      <c r="K47" s="3"/>
    </row>
    <row r="48" spans="1:11" x14ac:dyDescent="0.3">
      <c r="A48" s="7"/>
      <c r="B48" s="7"/>
      <c r="C48" s="10"/>
      <c r="D48" s="18">
        <f>SUM(D32:D47)</f>
        <v>77297335.209999993</v>
      </c>
      <c r="E48" s="9"/>
      <c r="F48" s="18">
        <f>SUM(F32:F47)</f>
        <v>47918333.700000003</v>
      </c>
      <c r="G48" s="9"/>
      <c r="H48" s="18">
        <f>SUM(H32:H47)</f>
        <v>29379001.509999998</v>
      </c>
      <c r="J48" s="3"/>
      <c r="K48" s="3"/>
    </row>
    <row r="49" spans="1:11" x14ac:dyDescent="0.3">
      <c r="A49" s="7"/>
      <c r="B49" s="7"/>
      <c r="C49" s="10"/>
      <c r="D49" s="8"/>
      <c r="E49" s="9"/>
      <c r="F49" s="8"/>
      <c r="G49" s="9"/>
      <c r="H49" s="8"/>
      <c r="J49" s="3"/>
      <c r="K49" s="3"/>
    </row>
    <row r="50" spans="1:11" x14ac:dyDescent="0.3">
      <c r="A50" s="7"/>
      <c r="B50" s="14" t="s">
        <v>41</v>
      </c>
      <c r="C50" s="10"/>
      <c r="D50" s="8"/>
      <c r="E50" s="9"/>
      <c r="F50" s="8"/>
      <c r="G50" s="9"/>
      <c r="H50" s="8"/>
      <c r="J50" s="3"/>
      <c r="K50" s="3"/>
    </row>
    <row r="51" spans="1:11" x14ac:dyDescent="0.3">
      <c r="A51" s="7">
        <v>30</v>
      </c>
      <c r="B51" s="7" t="s">
        <v>42</v>
      </c>
      <c r="C51" s="10" t="s">
        <v>10</v>
      </c>
      <c r="D51" s="8">
        <v>4970.68</v>
      </c>
      <c r="E51" s="9"/>
      <c r="F51" s="8">
        <v>1789.86</v>
      </c>
      <c r="G51" s="9"/>
      <c r="H51" s="8">
        <f>+D51-F51</f>
        <v>3180.8200000000006</v>
      </c>
      <c r="J51" s="3"/>
      <c r="K51" s="3"/>
    </row>
    <row r="52" spans="1:11" x14ac:dyDescent="0.3">
      <c r="A52" s="7">
        <v>31</v>
      </c>
      <c r="B52" s="7" t="s">
        <v>43</v>
      </c>
      <c r="C52" s="10" t="s">
        <v>10</v>
      </c>
      <c r="D52" s="17">
        <v>12220793.949999999</v>
      </c>
      <c r="E52" s="9"/>
      <c r="F52" s="17">
        <v>3261797.39</v>
      </c>
      <c r="G52" s="9"/>
      <c r="H52" s="17">
        <f>+D52-F52</f>
        <v>8958996.5599999987</v>
      </c>
      <c r="J52" s="3"/>
      <c r="K52" s="3"/>
    </row>
    <row r="53" spans="1:11" x14ac:dyDescent="0.3">
      <c r="A53" s="7"/>
      <c r="B53" s="7"/>
      <c r="C53" s="10"/>
      <c r="D53" s="18">
        <f>SUM(D51:D52)</f>
        <v>12225764.629999999</v>
      </c>
      <c r="E53" s="9"/>
      <c r="F53" s="18">
        <f>SUM(F51:F52)</f>
        <v>3263587.25</v>
      </c>
      <c r="G53" s="9"/>
      <c r="H53" s="18">
        <f>SUM(H51:H52)</f>
        <v>8962177.379999999</v>
      </c>
      <c r="J53" s="3"/>
      <c r="K53" s="3"/>
    </row>
    <row r="54" spans="1:11" x14ac:dyDescent="0.3">
      <c r="A54" s="7"/>
      <c r="B54" s="7"/>
      <c r="C54" s="10"/>
      <c r="D54" s="8"/>
      <c r="E54" s="9"/>
      <c r="F54" s="8"/>
      <c r="G54" s="9"/>
      <c r="H54" s="8"/>
      <c r="J54" s="3"/>
      <c r="K54" s="3"/>
    </row>
    <row r="55" spans="1:11" x14ac:dyDescent="0.3">
      <c r="A55" s="7"/>
      <c r="B55" s="14" t="s">
        <v>44</v>
      </c>
      <c r="C55" s="10"/>
      <c r="D55" s="8"/>
      <c r="E55" s="9"/>
      <c r="F55" s="8"/>
      <c r="G55" s="9"/>
      <c r="H55" s="8"/>
      <c r="J55" s="3"/>
      <c r="K55" s="3"/>
    </row>
    <row r="56" spans="1:11" x14ac:dyDescent="0.3">
      <c r="A56" s="7">
        <v>32</v>
      </c>
      <c r="B56" s="7" t="s">
        <v>45</v>
      </c>
      <c r="C56" s="10" t="s">
        <v>10</v>
      </c>
      <c r="D56" s="8">
        <v>6279242.1399999997</v>
      </c>
      <c r="E56" s="9"/>
      <c r="F56" s="8">
        <v>2540642.83</v>
      </c>
      <c r="G56" s="9"/>
      <c r="H56" s="8">
        <f>+D56-F56</f>
        <v>3738599.3099999996</v>
      </c>
    </row>
    <row r="57" spans="1:11" x14ac:dyDescent="0.3">
      <c r="A57" s="7">
        <v>33</v>
      </c>
      <c r="B57" s="7" t="s">
        <v>46</v>
      </c>
      <c r="C57" s="10" t="s">
        <v>10</v>
      </c>
      <c r="D57" s="17">
        <v>1979304.83</v>
      </c>
      <c r="E57" s="9"/>
      <c r="F57" s="17">
        <v>973482.34</v>
      </c>
      <c r="G57" s="9"/>
      <c r="H57" s="17">
        <f>+D57-F57</f>
        <v>1005822.4900000001</v>
      </c>
    </row>
    <row r="58" spans="1:11" x14ac:dyDescent="0.3">
      <c r="A58" s="7"/>
      <c r="B58" s="7"/>
      <c r="C58" s="10"/>
      <c r="D58" s="18">
        <f>SUM(D56:D57)</f>
        <v>8258546.9699999997</v>
      </c>
      <c r="E58" s="9"/>
      <c r="F58" s="18">
        <f>SUM(F56:F57)</f>
        <v>3514125.17</v>
      </c>
      <c r="G58" s="9"/>
      <c r="H58" s="18">
        <f>SUM(H56:H57)</f>
        <v>4744421.8</v>
      </c>
    </row>
    <row r="59" spans="1:11" x14ac:dyDescent="0.3">
      <c r="A59" s="7"/>
      <c r="B59" s="7"/>
      <c r="C59" s="10"/>
      <c r="D59" s="8"/>
      <c r="E59" s="9"/>
      <c r="F59" s="8"/>
      <c r="G59" s="9"/>
      <c r="H59" s="8"/>
    </row>
    <row r="60" spans="1:11" x14ac:dyDescent="0.3">
      <c r="A60" s="7"/>
      <c r="B60" s="14" t="s">
        <v>47</v>
      </c>
      <c r="C60" s="10"/>
      <c r="D60" s="8"/>
      <c r="E60" s="9"/>
      <c r="F60" s="8"/>
      <c r="G60" s="9"/>
      <c r="H60" s="8"/>
    </row>
    <row r="61" spans="1:11" x14ac:dyDescent="0.3">
      <c r="A61" s="7">
        <v>34</v>
      </c>
      <c r="B61" s="7" t="s">
        <v>48</v>
      </c>
      <c r="C61" s="10" t="s">
        <v>10</v>
      </c>
      <c r="D61" s="8">
        <v>316243.56</v>
      </c>
      <c r="E61" s="9"/>
      <c r="F61" s="8">
        <v>183242.58</v>
      </c>
      <c r="G61" s="9"/>
      <c r="H61" s="8">
        <f>+D61-F61</f>
        <v>133000.98000000001</v>
      </c>
    </row>
    <row r="62" spans="1:11" x14ac:dyDescent="0.3">
      <c r="A62" s="7">
        <v>35</v>
      </c>
      <c r="B62" s="7" t="s">
        <v>42</v>
      </c>
      <c r="C62" s="10" t="s">
        <v>10</v>
      </c>
      <c r="D62" s="8">
        <v>1099626.3899999999</v>
      </c>
      <c r="E62" s="9"/>
      <c r="F62" s="8">
        <v>307014</v>
      </c>
      <c r="G62" s="9"/>
      <c r="H62" s="8">
        <f>+D62-F62</f>
        <v>792612.3899999999</v>
      </c>
    </row>
    <row r="63" spans="1:11" x14ac:dyDescent="0.3">
      <c r="A63" s="7">
        <v>36</v>
      </c>
      <c r="B63" s="7" t="s">
        <v>49</v>
      </c>
      <c r="C63" s="10" t="s">
        <v>10</v>
      </c>
      <c r="D63" s="8">
        <v>44392.1</v>
      </c>
      <c r="E63" s="9"/>
      <c r="F63" s="8">
        <v>20451.39</v>
      </c>
      <c r="G63" s="9"/>
      <c r="H63" s="8">
        <f>+D63-F63</f>
        <v>23940.71</v>
      </c>
    </row>
    <row r="64" spans="1:11" x14ac:dyDescent="0.3">
      <c r="A64" s="7">
        <v>37</v>
      </c>
      <c r="B64" s="7" t="s">
        <v>50</v>
      </c>
      <c r="C64" s="10" t="s">
        <v>10</v>
      </c>
      <c r="D64" s="17">
        <v>10595.96</v>
      </c>
      <c r="E64" s="9"/>
      <c r="F64" s="17">
        <v>4881.55</v>
      </c>
      <c r="G64" s="9"/>
      <c r="H64" s="17">
        <f>+D64-F64</f>
        <v>5714.4099999999989</v>
      </c>
    </row>
    <row r="65" spans="1:8" x14ac:dyDescent="0.3">
      <c r="A65" s="7"/>
      <c r="B65" s="7"/>
      <c r="C65" s="10"/>
      <c r="D65" s="18">
        <f>SUM(D61:D64)</f>
        <v>1470858.01</v>
      </c>
      <c r="E65" s="9"/>
      <c r="F65" s="18">
        <f>SUM(F61:F64)</f>
        <v>515589.51999999996</v>
      </c>
      <c r="G65" s="9"/>
      <c r="H65" s="18">
        <f>SUM(H61:H64)</f>
        <v>955268.48999999987</v>
      </c>
    </row>
    <row r="66" spans="1:8" x14ac:dyDescent="0.3">
      <c r="A66" s="7"/>
      <c r="B66" s="7"/>
      <c r="C66" s="10"/>
      <c r="D66" s="18"/>
      <c r="E66" s="9"/>
      <c r="F66" s="18"/>
      <c r="G66" s="9"/>
      <c r="H66" s="18"/>
    </row>
    <row r="67" spans="1:8" x14ac:dyDescent="0.3">
      <c r="A67" s="7"/>
      <c r="B67" s="14" t="s">
        <v>51</v>
      </c>
      <c r="C67" s="10"/>
      <c r="D67" s="18"/>
      <c r="E67" s="9"/>
      <c r="F67" s="18"/>
      <c r="G67" s="9"/>
      <c r="H67" s="18"/>
    </row>
    <row r="68" spans="1:8" x14ac:dyDescent="0.3">
      <c r="A68" s="7">
        <v>45</v>
      </c>
      <c r="B68" s="7" t="s">
        <v>52</v>
      </c>
      <c r="C68" s="10" t="s">
        <v>10</v>
      </c>
      <c r="D68" s="17">
        <v>64109.16</v>
      </c>
      <c r="E68" s="9"/>
      <c r="F68" s="17">
        <v>22218.65</v>
      </c>
      <c r="G68" s="9"/>
      <c r="H68" s="17">
        <f>+D68-F68</f>
        <v>41890.51</v>
      </c>
    </row>
    <row r="69" spans="1:8" x14ac:dyDescent="0.3">
      <c r="A69" s="7"/>
      <c r="B69" s="7"/>
      <c r="C69" s="10"/>
      <c r="D69" s="18">
        <f>+D68</f>
        <v>64109.16</v>
      </c>
      <c r="E69" s="9"/>
      <c r="F69" s="18">
        <f>+F68</f>
        <v>22218.65</v>
      </c>
      <c r="G69" s="9"/>
      <c r="H69" s="18">
        <f>+H68</f>
        <v>41890.51</v>
      </c>
    </row>
    <row r="70" spans="1:8" x14ac:dyDescent="0.3">
      <c r="A70" s="7"/>
      <c r="B70" s="7"/>
      <c r="C70" s="10"/>
      <c r="D70" s="8"/>
      <c r="E70" s="9"/>
      <c r="F70" s="8"/>
      <c r="G70" s="9"/>
      <c r="H70" s="8"/>
    </row>
    <row r="71" spans="1:8" x14ac:dyDescent="0.3">
      <c r="A71" s="7"/>
      <c r="B71" s="14" t="s">
        <v>53</v>
      </c>
      <c r="C71" s="10"/>
      <c r="D71" s="8"/>
      <c r="E71" s="9"/>
      <c r="F71" s="8"/>
      <c r="G71" s="9"/>
      <c r="H71" s="8"/>
    </row>
    <row r="72" spans="1:8" x14ac:dyDescent="0.3">
      <c r="A72" s="7">
        <v>38</v>
      </c>
      <c r="B72" s="7" t="s">
        <v>54</v>
      </c>
      <c r="C72" s="10" t="s">
        <v>10</v>
      </c>
      <c r="D72" s="8">
        <v>3113323.7399999998</v>
      </c>
      <c r="E72" s="9"/>
      <c r="F72" s="8">
        <v>2494944.2400000002</v>
      </c>
      <c r="G72" s="9"/>
      <c r="H72" s="8">
        <f t="shared" ref="H72:H77" si="3">+D72-F72</f>
        <v>618379.49999999953</v>
      </c>
    </row>
    <row r="73" spans="1:8" x14ac:dyDescent="0.3">
      <c r="A73" s="7">
        <v>39</v>
      </c>
      <c r="B73" s="7" t="s">
        <v>55</v>
      </c>
      <c r="C73" s="10" t="s">
        <v>10</v>
      </c>
      <c r="D73" s="8">
        <v>213355.92</v>
      </c>
      <c r="E73" s="9"/>
      <c r="F73" s="8">
        <v>213125.11</v>
      </c>
      <c r="G73" s="9"/>
      <c r="H73" s="8">
        <f t="shared" si="3"/>
        <v>230.81000000002678</v>
      </c>
    </row>
    <row r="74" spans="1:8" x14ac:dyDescent="0.3">
      <c r="A74" s="7">
        <v>40</v>
      </c>
      <c r="B74" s="7" t="s">
        <v>56</v>
      </c>
      <c r="C74" s="10" t="s">
        <v>10</v>
      </c>
      <c r="D74" s="8">
        <v>8024880.5999999996</v>
      </c>
      <c r="E74" s="9"/>
      <c r="F74" s="8">
        <v>6282998.9100000001</v>
      </c>
      <c r="G74" s="9"/>
      <c r="H74" s="8">
        <f t="shared" si="3"/>
        <v>1741881.6899999995</v>
      </c>
    </row>
    <row r="75" spans="1:8" x14ac:dyDescent="0.3">
      <c r="A75" s="7">
        <v>41</v>
      </c>
      <c r="B75" s="7" t="s">
        <v>57</v>
      </c>
      <c r="C75" s="10" t="s">
        <v>10</v>
      </c>
      <c r="D75" s="8">
        <v>812060.41</v>
      </c>
      <c r="E75" s="9"/>
      <c r="F75" s="8">
        <v>633559.81999999995</v>
      </c>
      <c r="G75" s="9"/>
      <c r="H75" s="8">
        <f t="shared" si="3"/>
        <v>178500.59000000008</v>
      </c>
    </row>
    <row r="76" spans="1:8" x14ac:dyDescent="0.3">
      <c r="A76" s="7">
        <v>42</v>
      </c>
      <c r="B76" s="7" t="s">
        <v>58</v>
      </c>
      <c r="C76" s="10" t="s">
        <v>10</v>
      </c>
      <c r="D76" s="8">
        <v>2751585.76</v>
      </c>
      <c r="E76" s="9"/>
      <c r="F76" s="8">
        <v>1551464.07</v>
      </c>
      <c r="G76" s="9"/>
      <c r="H76" s="8">
        <f t="shared" si="3"/>
        <v>1200121.6899999997</v>
      </c>
    </row>
    <row r="77" spans="1:8" x14ac:dyDescent="0.3">
      <c r="A77" s="7">
        <v>43</v>
      </c>
      <c r="B77" s="7" t="s">
        <v>59</v>
      </c>
      <c r="C77" s="10" t="s">
        <v>10</v>
      </c>
      <c r="D77" s="8">
        <v>826391.64</v>
      </c>
      <c r="E77" s="9"/>
      <c r="F77" s="8">
        <v>826391.64</v>
      </c>
      <c r="G77" s="9"/>
      <c r="H77" s="8">
        <f t="shared" si="3"/>
        <v>0</v>
      </c>
    </row>
    <row r="78" spans="1:8" x14ac:dyDescent="0.3">
      <c r="A78" s="7">
        <v>44</v>
      </c>
      <c r="B78" s="7" t="s">
        <v>60</v>
      </c>
      <c r="C78" s="10"/>
      <c r="D78" s="17">
        <v>198674.97</v>
      </c>
      <c r="E78" s="9"/>
      <c r="F78" s="17">
        <v>195558.58</v>
      </c>
      <c r="G78" s="9"/>
      <c r="H78" s="17">
        <f>+D78-F78</f>
        <v>3116.390000000014</v>
      </c>
    </row>
    <row r="79" spans="1:8" x14ac:dyDescent="0.3">
      <c r="A79" s="7"/>
      <c r="B79" s="7"/>
      <c r="C79" s="10"/>
      <c r="D79" s="18">
        <f>SUM(D72:D78)</f>
        <v>15940273.040000001</v>
      </c>
      <c r="E79" s="9"/>
      <c r="F79" s="18">
        <f>SUM(F72:F78)</f>
        <v>12198042.370000001</v>
      </c>
      <c r="G79" s="9"/>
      <c r="H79" s="18">
        <f>SUM(H72:H78)</f>
        <v>3742230.6699999985</v>
      </c>
    </row>
    <row r="80" spans="1:8" x14ac:dyDescent="0.3">
      <c r="A80" s="7"/>
      <c r="B80" s="7"/>
      <c r="C80" s="10"/>
      <c r="D80" s="8"/>
      <c r="E80" s="9"/>
      <c r="F80" s="8"/>
      <c r="G80" s="9"/>
      <c r="H80" s="8"/>
    </row>
    <row r="81" spans="1:8" x14ac:dyDescent="0.3">
      <c r="A81" s="7"/>
      <c r="B81" s="7"/>
      <c r="C81" s="15" t="s">
        <v>61</v>
      </c>
      <c r="D81" s="18">
        <f>+D79+D69+D65+D58+D53+D48+D29+D19</f>
        <v>175284332.54999998</v>
      </c>
      <c r="E81" s="16"/>
      <c r="F81" s="18">
        <f>+F79+F69+F65+F58+F53+F48+F29+F19</f>
        <v>93395296.739999995</v>
      </c>
      <c r="G81" s="9"/>
      <c r="H81" s="18">
        <f>+H79+H69+H65+H58+H53+H48+H29+H19</f>
        <v>81889035.810000002</v>
      </c>
    </row>
    <row r="82" spans="1:8" x14ac:dyDescent="0.3">
      <c r="A82" s="7"/>
      <c r="B82" s="7"/>
      <c r="C82" s="10"/>
      <c r="D82" s="19"/>
      <c r="E82" s="19"/>
      <c r="F82" s="19"/>
      <c r="G82" s="19"/>
      <c r="H82" s="8"/>
    </row>
    <row r="83" spans="1:8" x14ac:dyDescent="0.3">
      <c r="A83" s="7"/>
      <c r="B83" s="7"/>
      <c r="C83" s="10"/>
      <c r="D83" s="20"/>
      <c r="E83" s="19"/>
      <c r="F83" s="19"/>
      <c r="G83" s="19"/>
      <c r="H83" s="8"/>
    </row>
    <row r="84" spans="1:8" x14ac:dyDescent="0.3">
      <c r="A84" s="7"/>
      <c r="B84" s="7" t="s">
        <v>62</v>
      </c>
      <c r="C84" s="10"/>
      <c r="D84" s="8"/>
      <c r="E84" s="9"/>
      <c r="F84" s="8"/>
      <c r="G84" s="9"/>
      <c r="H84" s="8"/>
    </row>
    <row r="85" spans="1:8" x14ac:dyDescent="0.3">
      <c r="A85" s="7"/>
      <c r="B85" s="7"/>
      <c r="C85" s="8"/>
      <c r="D85" s="8"/>
      <c r="E85" s="9"/>
      <c r="F85" s="8"/>
      <c r="G85" s="9"/>
      <c r="H85" s="8"/>
    </row>
    <row r="86" spans="1:8" x14ac:dyDescent="0.3">
      <c r="A86" s="14"/>
      <c r="B86" s="7" t="s">
        <v>63</v>
      </c>
      <c r="C86" s="8"/>
      <c r="D86" s="8"/>
      <c r="E86" s="9"/>
      <c r="F86" s="8"/>
      <c r="G86" s="9"/>
      <c r="H86" s="8"/>
    </row>
    <row r="87" spans="1:8" x14ac:dyDescent="0.3">
      <c r="A87" s="7"/>
      <c r="B87" s="7" t="s">
        <v>64</v>
      </c>
      <c r="C87" s="21"/>
      <c r="D87" s="18"/>
      <c r="E87" s="16"/>
      <c r="F87" s="18"/>
      <c r="G87" s="16"/>
      <c r="H87" s="18"/>
    </row>
    <row r="88" spans="1:8" x14ac:dyDescent="0.3">
      <c r="A88" s="7"/>
      <c r="B88" s="7"/>
      <c r="C88" s="8"/>
      <c r="D88" s="8"/>
      <c r="E88" s="9"/>
      <c r="F88" s="8"/>
      <c r="G88" s="9"/>
      <c r="H88" s="8"/>
    </row>
    <row r="89" spans="1:8" x14ac:dyDescent="0.3">
      <c r="A89" s="19"/>
      <c r="B89" s="7" t="s">
        <v>65</v>
      </c>
      <c r="C89" s="8"/>
      <c r="D89" s="8"/>
      <c r="E89" s="9"/>
      <c r="F89" s="8"/>
      <c r="G89" s="9"/>
      <c r="H89" s="8"/>
    </row>
    <row r="90" spans="1:8" x14ac:dyDescent="0.3">
      <c r="A90" s="22"/>
      <c r="B90" s="19"/>
      <c r="C90" s="19"/>
      <c r="D90" s="19"/>
      <c r="E90" s="19"/>
      <c r="F90" s="19"/>
      <c r="G90" s="19"/>
      <c r="H90" s="19"/>
    </row>
    <row r="91" spans="1:8" x14ac:dyDescent="0.3">
      <c r="A91" s="22"/>
      <c r="B91" s="7" t="s">
        <v>66</v>
      </c>
      <c r="C91" s="22"/>
      <c r="D91" s="22"/>
      <c r="E91" s="22"/>
      <c r="F91" s="22"/>
      <c r="G91" s="22"/>
      <c r="H91" s="2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&amp;C&amp;"Noto Sans,Normal"&amp;10 107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0CCE602E5FDF42A755DDD8BFC169F4" ma:contentTypeVersion="19" ma:contentTypeDescription="Crear nuevo documento." ma:contentTypeScope="" ma:versionID="afb29d3a93b857b38fb2914dfcfdb550">
  <xsd:schema xmlns:xsd="http://www.w3.org/2001/XMLSchema" xmlns:xs="http://www.w3.org/2001/XMLSchema" xmlns:p="http://schemas.microsoft.com/office/2006/metadata/properties" xmlns:ns2="a2441b4a-dd57-452f-b1ac-67071ac61dbd" xmlns:ns3="0a29dba5-2c72-493d-9df4-51a5a5fa122d" targetNamespace="http://schemas.microsoft.com/office/2006/metadata/properties" ma:root="true" ma:fieldsID="47ca321c8c592bc6c5a171d4d5458e73" ns2:_="" ns3:_="">
    <xsd:import namespace="a2441b4a-dd57-452f-b1ac-67071ac61dbd"/>
    <xsd:import namespace="0a29dba5-2c72-493d-9df4-51a5a5fa12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41b4a-dd57-452f-b1ac-67071ac61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3acdd63-aa44-4af6-aeb8-3c4a7f97d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9dba5-2c72-493d-9df4-51a5a5fa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694012-48c4-4bc5-b196-c248cd43905d}" ma:internalName="TaxCatchAll" ma:showField="CatchAllData" ma:web="0a29dba5-2c72-493d-9df4-51a5a5fa1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441b4a-dd57-452f-b1ac-67071ac61dbd">
      <Terms xmlns="http://schemas.microsoft.com/office/infopath/2007/PartnerControls"/>
    </lcf76f155ced4ddcb4097134ff3c332f>
    <TaxCatchAll xmlns="0a29dba5-2c72-493d-9df4-51a5a5fa122d" xsi:nil="true"/>
  </documentManagement>
</p:properties>
</file>

<file path=customXml/itemProps1.xml><?xml version="1.0" encoding="utf-8"?>
<ds:datastoreItem xmlns:ds="http://schemas.openxmlformats.org/officeDocument/2006/customXml" ds:itemID="{C8DD50AD-4654-44BA-BF04-B89B2F106172}"/>
</file>

<file path=customXml/itemProps2.xml><?xml version="1.0" encoding="utf-8"?>
<ds:datastoreItem xmlns:ds="http://schemas.openxmlformats.org/officeDocument/2006/customXml" ds:itemID="{14D949DB-BC62-4AC2-99D5-7018A4D90D5A}"/>
</file>

<file path=customXml/itemProps3.xml><?xml version="1.0" encoding="utf-8"?>
<ds:datastoreItem xmlns:ds="http://schemas.openxmlformats.org/officeDocument/2006/customXml" ds:itemID="{18257D65-BB05-49B6-BC20-2C1F1E96A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Béns Immobles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Laia Palazon Güell</dc:creator>
  <cp:lastModifiedBy>Laia Palazon Güell</cp:lastModifiedBy>
  <dcterms:created xsi:type="dcterms:W3CDTF">2025-06-10T11:16:49Z</dcterms:created>
  <dcterms:modified xsi:type="dcterms:W3CDTF">2025-06-10T11:17:15Z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0x010100210CCE602E5FDF42A755DDD8BFC169F4</vt:lpwstr>
  </property>
</Properties>
</file>