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327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Hoja1!$A$1:$M$87</definedName>
  </definedNames>
  <calcPr calcId="152511"/>
</workbook>
</file>

<file path=xl/calcChain.xml><?xml version="1.0" encoding="utf-8"?>
<calcChain xmlns="http://schemas.openxmlformats.org/spreadsheetml/2006/main">
  <c r="C79" i="1" l="1"/>
  <c r="C82" i="1"/>
  <c r="B82" i="1"/>
  <c r="B79" i="1"/>
  <c r="C85" i="1" l="1"/>
  <c r="B67" i="1" l="1"/>
  <c r="B70" i="1"/>
  <c r="B85" i="1" l="1"/>
  <c r="E83" i="1" l="1"/>
  <c r="E80" i="1"/>
  <c r="B10" i="2"/>
  <c r="C67" i="1"/>
  <c r="C70" i="1"/>
  <c r="C73" i="1" l="1"/>
  <c r="B73" i="1"/>
  <c r="C52" i="1"/>
  <c r="C61" i="1"/>
  <c r="E71" i="1" l="1"/>
  <c r="E68" i="1"/>
  <c r="B61" i="1"/>
  <c r="B52" i="1" l="1"/>
</calcChain>
</file>

<file path=xl/sharedStrings.xml><?xml version="1.0" encoding="utf-8"?>
<sst xmlns="http://schemas.openxmlformats.org/spreadsheetml/2006/main" count="66" uniqueCount="12">
  <si>
    <t>obert</t>
  </si>
  <si>
    <t xml:space="preserve">negociat sense publicitat </t>
  </si>
  <si>
    <t>Licitació, IVA exclòs</t>
  </si>
  <si>
    <t>Adjudicació, IVA exclòs</t>
  </si>
  <si>
    <t>%  licitació per procediment</t>
  </si>
  <si>
    <t>PERCENTATGE I VOLUM PRESSUPOSTARI DE CONTRACTES ADJUDICATS SEGONS PROCEDIMENT</t>
  </si>
  <si>
    <t xml:space="preserve">- negociat sense publicitat </t>
  </si>
  <si>
    <t>- derivat acord marc</t>
  </si>
  <si>
    <t>- obert</t>
  </si>
  <si>
    <t>- acord marc</t>
  </si>
  <si>
    <t>Licitació deserta, IVA exclòs</t>
  </si>
  <si>
    <t>Adjudicació , IVA exclòs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</si>
</sst>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8" fontId="0" fillId="0" borderId="0" xfId="0" applyNumberFormat="1"/>
    <xf numFmtId="0" fontId="1" fillId="2" borderId="2" xfId="0" applyFont="1" applyFill="1" applyBorder="1"/>
    <xf numFmtId="0" fontId="2" fillId="0" borderId="0" xfId="0" applyFont="1" applyBorder="1"/>
    <xf numFmtId="0" fontId="0" fillId="0" borderId="0" xfId="1" applyNumberFormat="1" applyFont="1"/>
    <xf numFmtId="0" fontId="5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8" fontId="4" fillId="0" borderId="3" xfId="0" applyNumberFormat="1" applyFont="1" applyFill="1" applyBorder="1" applyAlignment="1">
      <alignment vertical="center" wrapText="1"/>
    </xf>
    <xf numFmtId="8" fontId="4" fillId="0" borderId="3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8" fontId="8" fillId="0" borderId="1" xfId="0" applyNumberFormat="1" applyFont="1" applyBorder="1" applyAlignment="1">
      <alignment vertical="center" wrapText="1"/>
    </xf>
    <xf numFmtId="8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left"/>
    </xf>
    <xf numFmtId="8" fontId="11" fillId="0" borderId="1" xfId="0" applyNumberFormat="1" applyFont="1" applyBorder="1" applyAlignment="1">
      <alignment horizontal="left" vertical="center" wrapText="1"/>
    </xf>
    <xf numFmtId="8" fontId="11" fillId="0" borderId="1" xfId="0" applyNumberFormat="1" applyFont="1" applyBorder="1" applyAlignment="1">
      <alignment horizontal="left" vertical="center" wrapText="1"/>
    </xf>
    <xf numFmtId="8" fontId="11" fillId="0" borderId="2" xfId="0" applyNumberFormat="1" applyFont="1" applyBorder="1" applyAlignment="1">
      <alignment horizontal="left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2" fillId="3" borderId="1" xfId="0" quotePrefix="1" applyFont="1" applyFill="1" applyBorder="1" applyAlignment="1">
      <alignment horizontal="left"/>
    </xf>
    <xf numFmtId="2" fontId="7" fillId="0" borderId="8" xfId="0" applyNumberFormat="1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8" fontId="8" fillId="0" borderId="1" xfId="0" applyNumberFormat="1" applyFont="1" applyFill="1" applyBorder="1" applyAlignment="1">
      <alignment vertical="center" wrapText="1"/>
    </xf>
    <xf numFmtId="8" fontId="8" fillId="0" borderId="1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8" fontId="7" fillId="0" borderId="1" xfId="0" applyNumberFormat="1" applyFont="1" applyBorder="1" applyAlignment="1"/>
    <xf numFmtId="8" fontId="7" fillId="0" borderId="1" xfId="0" applyNumberFormat="1" applyFont="1" applyBorder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8" fontId="2" fillId="0" borderId="1" xfId="0" applyNumberFormat="1" applyFont="1" applyBorder="1" applyAlignment="1">
      <alignment vertical="center" wrapText="1"/>
    </xf>
    <xf numFmtId="8" fontId="2" fillId="0" borderId="4" xfId="0" applyNumberFormat="1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vertical="center" wrapText="1"/>
    </xf>
    <xf numFmtId="0" fontId="13" fillId="0" borderId="1" xfId="0" quotePrefix="1" applyFont="1" applyFill="1" applyBorder="1" applyAlignment="1">
      <alignment horizontal="left"/>
    </xf>
    <xf numFmtId="8" fontId="14" fillId="0" borderId="1" xfId="0" applyNumberFormat="1" applyFont="1" applyBorder="1" applyAlignment="1">
      <alignment horizontal="left" vertical="center" wrapText="1"/>
    </xf>
    <xf numFmtId="8" fontId="14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5" fillId="3" borderId="1" xfId="0" quotePrefix="1" applyFont="1" applyFill="1" applyBorder="1" applyAlignment="1">
      <alignment horizontal="left"/>
    </xf>
    <xf numFmtId="8" fontId="2" fillId="0" borderId="1" xfId="0" applyNumberFormat="1" applyFont="1" applyFill="1" applyBorder="1" applyAlignment="1">
      <alignment vertical="center" wrapText="1"/>
    </xf>
    <xf numFmtId="8" fontId="2" fillId="0" borderId="1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Border="1" applyAlignment="1">
      <alignment vertical="center" wrapText="1"/>
    </xf>
    <xf numFmtId="8" fontId="0" fillId="0" borderId="1" xfId="0" applyNumberFormat="1" applyFont="1" applyBorder="1" applyAlignment="1"/>
    <xf numFmtId="8" fontId="0" fillId="0" borderId="1" xfId="0" applyNumberFormat="1" applyFont="1" applyBorder="1" applyAlignment="1">
      <alignment horizontal="center"/>
    </xf>
    <xf numFmtId="8" fontId="0" fillId="0" borderId="1" xfId="0" applyNumberFormat="1" applyFont="1" applyBorder="1"/>
    <xf numFmtId="8" fontId="0" fillId="0" borderId="2" xfId="0" applyNumberFormat="1" applyFont="1" applyBorder="1" applyAlignment="1">
      <alignment horizontal="center"/>
    </xf>
    <xf numFmtId="8" fontId="0" fillId="0" borderId="5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8" fontId="16" fillId="0" borderId="1" xfId="0" applyNumberFormat="1" applyFont="1" applyFill="1" applyBorder="1" applyAlignment="1">
      <alignment horizontal="right" wrapText="1"/>
    </xf>
    <xf numFmtId="2" fontId="16" fillId="0" borderId="2" xfId="0" applyNumberFormat="1" applyFont="1" applyFill="1" applyBorder="1" applyAlignment="1">
      <alignment horizontal="center" wrapText="1"/>
    </xf>
    <xf numFmtId="2" fontId="16" fillId="0" borderId="5" xfId="0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8" fontId="0" fillId="0" borderId="0" xfId="0" applyNumberFormat="1" applyFont="1"/>
    <xf numFmtId="43" fontId="0" fillId="0" borderId="0" xfId="0" applyNumberFormat="1" applyFont="1"/>
    <xf numFmtId="0" fontId="0" fillId="0" borderId="0" xfId="0" applyNumberFormat="1" applyFont="1"/>
    <xf numFmtId="0" fontId="0" fillId="0" borderId="0" xfId="0" applyFont="1" applyBorder="1" applyAlignment="1">
      <alignment horizontal="right"/>
    </xf>
    <xf numFmtId="0" fontId="16" fillId="0" borderId="0" xfId="0" applyFont="1"/>
    <xf numFmtId="8" fontId="16" fillId="0" borderId="0" xfId="0" applyNumberFormat="1" applyFont="1" applyBorder="1" applyAlignment="1"/>
    <xf numFmtId="0" fontId="0" fillId="0" borderId="0" xfId="0" applyFont="1" applyAlignment="1">
      <alignment horizontal="left"/>
    </xf>
  </cellXfs>
  <cellStyles count="2">
    <cellStyle name="Normal" xfId="0" builtinId="0"/>
    <cellStyle name="Percentatge" xfId="1" builtinId="5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2009 Licitació, IVA exclòs</a:t>
            </a:r>
          </a:p>
        </c:rich>
      </c:tx>
      <c:layout>
        <c:manualLayout>
          <c:xMode val="edge"/>
          <c:yMode val="edge"/>
          <c:x val="3.2535771738210137E-2"/>
          <c:y val="5.479452054794522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Hoja1!$B$6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Hoja1!$A$7:$A$8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Hoja1!$B$7:$B$8</c:f>
              <c:numCache>
                <c:formatCode>"€"#,##0.00_);[Red]\("€"#,##0.00\)</c:formatCode>
                <c:ptCount val="2"/>
                <c:pt idx="0">
                  <c:v>30577853.23</c:v>
                </c:pt>
                <c:pt idx="1">
                  <c:v>4499026.53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2010 Licitació, IVA exclòs</a:t>
            </a:r>
          </a:p>
        </c:rich>
      </c:tx>
      <c:layout>
        <c:manualLayout>
          <c:xMode val="edge"/>
          <c:yMode val="edge"/>
          <c:x val="3.2036347936925641E-2"/>
          <c:y val="5.633802816901408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Hoja1!$B$15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Hoja1!$A$16:$A$17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Hoja1!$B$16:$B$17</c:f>
              <c:numCache>
                <c:formatCode>"€"#,##0.00_);[Red]\("€"#,##0.00\)</c:formatCode>
                <c:ptCount val="2"/>
                <c:pt idx="0">
                  <c:v>14879124.34</c:v>
                </c:pt>
                <c:pt idx="1">
                  <c:v>2070228.9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2011 Licitació, IVA exclòs</a:t>
            </a:r>
          </a:p>
        </c:rich>
      </c:tx>
      <c:layout>
        <c:manualLayout>
          <c:xMode val="edge"/>
          <c:yMode val="edge"/>
          <c:x val="4.832014180045676E-2"/>
          <c:y val="8.510638297872343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Hoja1!$B$24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Hoja1!$A$25:$A$26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Hoja1!$B$25:$B$26</c:f>
              <c:numCache>
                <c:formatCode>"€"#,##0.00_);[Red]\("€"#,##0.00\)</c:formatCode>
                <c:ptCount val="2"/>
                <c:pt idx="0">
                  <c:v>9401396.3800000008</c:v>
                </c:pt>
                <c:pt idx="1">
                  <c:v>2454927.19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2012 Licitació, IVA exclòs</a:t>
            </a:r>
          </a:p>
        </c:rich>
      </c:tx>
      <c:layout>
        <c:manualLayout>
          <c:xMode val="edge"/>
          <c:yMode val="edge"/>
          <c:x val="6.6761590034406321E-2"/>
          <c:y val="8.020050125313281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Hoja1!$B$33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dLbl>
              <c:idx val="0"/>
              <c:layout>
                <c:manualLayout>
                  <c:x val="-3.0193396878021826E-2"/>
                  <c:y val="-0.1939478617804353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Hoja1!$A$34:$A$35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Hoja1!$B$34:$B$35</c:f>
              <c:numCache>
                <c:formatCode>"€"#,##0.00_);[Red]\("€"#,##0.00\)</c:formatCode>
                <c:ptCount val="2"/>
                <c:pt idx="0">
                  <c:v>15866514.649999999</c:v>
                </c:pt>
                <c:pt idx="1">
                  <c:v>1989747.87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2013 Licitació, IVA exclòs</a:t>
            </a:r>
          </a:p>
        </c:rich>
      </c:tx>
      <c:layout>
        <c:manualLayout>
          <c:xMode val="edge"/>
          <c:yMode val="edge"/>
          <c:x val="6.3307358600900254E-2"/>
          <c:y val="6.714628297362111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Hoja1!$B$41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dLbl>
              <c:idx val="0"/>
              <c:layout>
                <c:manualLayout>
                  <c:x val="-4.3538932633420825E-2"/>
                  <c:y val="-0.223161017916238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Hoja1!$A$42:$A$43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Hoja1!$B$42:$B$43</c:f>
              <c:numCache>
                <c:formatCode>"€"#,##0.00_);[Red]\("€"#,##0.00\)</c:formatCode>
                <c:ptCount val="2"/>
                <c:pt idx="0">
                  <c:v>4064796.8</c:v>
                </c:pt>
                <c:pt idx="1">
                  <c:v>594160.12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2014 Licitació, IVA exclòs</a:t>
            </a:r>
          </a:p>
        </c:rich>
      </c:tx>
      <c:layout>
        <c:manualLayout>
          <c:xMode val="edge"/>
          <c:yMode val="edge"/>
          <c:x val="6.3307358600900254E-2"/>
          <c:y val="6.714628297362111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4.3538932633420825E-2"/>
                  <c:y val="-0.223161017916238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494632684243673E-2"/>
                  <c:y val="-4.71877971775267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Hoja1!$A$50:$A$51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Hoja1!$B$50:$B$51</c:f>
              <c:numCache>
                <c:formatCode>"€"#,##0.00_);[Red]\("€"#,##0.00\)</c:formatCode>
                <c:ptCount val="2"/>
                <c:pt idx="0">
                  <c:v>9176830.5099999998</c:v>
                </c:pt>
                <c:pt idx="1">
                  <c:v>330700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2015 Licitació, IVA exclòs</a:t>
            </a:r>
          </a:p>
        </c:rich>
      </c:tx>
      <c:layout>
        <c:manualLayout>
          <c:xMode val="edge"/>
          <c:yMode val="edge"/>
          <c:x val="6.3307358600900254E-2"/>
          <c:y val="6.714628297362111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4.3538932633420825E-2"/>
                  <c:y val="-0.223161017916238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Hoja1!$A$59:$A$60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Hoja1!$B$59:$B$60</c:f>
              <c:numCache>
                <c:formatCode>"€"#,##0.00_);[Red]\("€"#,##0.00\)</c:formatCode>
                <c:ptCount val="2"/>
                <c:pt idx="0">
                  <c:v>3857259.66</c:v>
                </c:pt>
                <c:pt idx="1">
                  <c:v>2801973.91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Hoja1!$A$59:$A$60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f>Hoja1!$D$59:$D$60</c:f>
              <c:numCache>
                <c:formatCode>"€"#,##0.00_);[Red]\("€"#,##0.00\)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2016 Licitació, IVA exclòs</a:t>
            </a:r>
          </a:p>
        </c:rich>
      </c:tx>
      <c:layout>
        <c:manualLayout>
          <c:xMode val="edge"/>
          <c:yMode val="edge"/>
          <c:x val="6.3307358600900254E-2"/>
          <c:y val="6.714628297362111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Hoja1!$B$66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Hoja1!$A$67:$A$70</c15:sqref>
                  </c15:fullRef>
                </c:ext>
              </c:extLst>
              <c:f>(Hoja1!$A$67,Hoja1!$A$70)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Hoja1!$B$67:$B$70</c15:sqref>
                  </c15:fullRef>
                </c:ext>
              </c:extLst>
              <c:f>(Hoja1!$B$67,Hoja1!$B$70)</c:f>
              <c:numCache>
                <c:formatCode>"€"#,##0.00_);[Red]\("€"#,##0.00\)</c:formatCode>
                <c:ptCount val="2"/>
                <c:pt idx="0">
                  <c:v>1601961</c:v>
                </c:pt>
                <c:pt idx="1">
                  <c:v>4997764.67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2017 Licitació, IVA exclòs</a:t>
            </a:r>
          </a:p>
        </c:rich>
      </c:tx>
      <c:layout>
        <c:manualLayout>
          <c:xMode val="edge"/>
          <c:yMode val="edge"/>
          <c:x val="6.3307358600900254E-2"/>
          <c:y val="6.714628297362111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Hoja1!$B$78</c:f>
              <c:strCache>
                <c:ptCount val="1"/>
                <c:pt idx="0">
                  <c:v>Licitació, IVA exclòs</c:v>
                </c:pt>
              </c:strCache>
            </c:strRef>
          </c:tx>
          <c:dLbls>
            <c:dLbl>
              <c:idx val="1"/>
              <c:layout>
                <c:manualLayout>
                  <c:x val="9.8647963122256779E-3"/>
                  <c:y val="-1.31791753878866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Hoja1!$A$79:$A$82</c15:sqref>
                  </c15:fullRef>
                </c:ext>
              </c:extLst>
              <c:f>(Hoja1!$A$79,Hoja1!$A$82)</c:f>
              <c:strCache>
                <c:ptCount val="2"/>
                <c:pt idx="0">
                  <c:v>obert</c:v>
                </c:pt>
                <c:pt idx="1">
                  <c:v>negociat sense publicitat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Hoja1!$B$79:$B$82</c15:sqref>
                  </c15:fullRef>
                </c:ext>
              </c:extLst>
              <c:f>(Hoja1!$B$79,Hoja1!$B$82)</c:f>
              <c:numCache>
                <c:formatCode>"€"#,##0.00_);[Red]\("€"#,##0.00\)</c:formatCode>
                <c:ptCount val="2"/>
                <c:pt idx="0">
                  <c:v>13527008.580000002</c:v>
                </c:pt>
                <c:pt idx="1">
                  <c:v>1101270.52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362180863755662"/>
          <c:y val="0.34439745842840475"/>
          <c:w val="0.29819637318062509"/>
          <c:h val="0.48752820327482493"/>
        </c:manualLayout>
      </c:layout>
      <c:overlay val="0"/>
      <c:txPr>
        <a:bodyPr/>
        <a:lstStyle/>
        <a:p>
          <a:pPr rtl="0">
            <a:defRPr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5</xdr:row>
      <xdr:rowOff>28574</xdr:rowOff>
    </xdr:from>
    <xdr:to>
      <xdr:col>12</xdr:col>
      <xdr:colOff>9525</xdr:colOff>
      <xdr:row>12</xdr:row>
      <xdr:rowOff>28574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14</xdr:row>
      <xdr:rowOff>9524</xdr:rowOff>
    </xdr:from>
    <xdr:to>
      <xdr:col>12</xdr:col>
      <xdr:colOff>47626</xdr:colOff>
      <xdr:row>21</xdr:row>
      <xdr:rowOff>38099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28575</xdr:colOff>
      <xdr:row>22</xdr:row>
      <xdr:rowOff>180975</xdr:rowOff>
    </xdr:from>
    <xdr:to>
      <xdr:col>12</xdr:col>
      <xdr:colOff>9525</xdr:colOff>
      <xdr:row>30</xdr:row>
      <xdr:rowOff>38100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31</xdr:row>
      <xdr:rowOff>171450</xdr:rowOff>
    </xdr:from>
    <xdr:to>
      <xdr:col>11</xdr:col>
      <xdr:colOff>752475</xdr:colOff>
      <xdr:row>38</xdr:row>
      <xdr:rowOff>104775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9525</xdr:colOff>
      <xdr:row>40</xdr:row>
      <xdr:rowOff>19050</xdr:rowOff>
    </xdr:from>
    <xdr:to>
      <xdr:col>12</xdr:col>
      <xdr:colOff>0</xdr:colOff>
      <xdr:row>47</xdr:row>
      <xdr:rowOff>0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38100</xdr:colOff>
      <xdr:row>2</xdr:row>
      <xdr:rowOff>114300</xdr:rowOff>
    </xdr:to>
    <xdr:pic>
      <xdr:nvPicPr>
        <xdr:cNvPr id="9" name="Picture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64726"/>
        <a:stretch/>
      </xdr:blipFill>
      <xdr:spPr bwMode="auto">
        <a:xfrm>
          <a:off x="0" y="19050"/>
          <a:ext cx="52387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48</xdr:row>
      <xdr:rowOff>28575</xdr:rowOff>
    </xdr:from>
    <xdr:to>
      <xdr:col>11</xdr:col>
      <xdr:colOff>752475</xdr:colOff>
      <xdr:row>55</xdr:row>
      <xdr:rowOff>57150</xdr:rowOff>
    </xdr:to>
    <xdr:graphicFrame macro="">
      <xdr:nvGraphicFramePr>
        <xdr:cNvPr id="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19050</xdr:colOff>
      <xdr:row>57</xdr:row>
      <xdr:rowOff>28575</xdr:rowOff>
    </xdr:from>
    <xdr:to>
      <xdr:col>12</xdr:col>
      <xdr:colOff>9525</xdr:colOff>
      <xdr:row>64</xdr:row>
      <xdr:rowOff>9525</xdr:rowOff>
    </xdr:to>
    <xdr:graphicFrame macro="">
      <xdr:nvGraphicFramePr>
        <xdr:cNvPr id="10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762000</xdr:colOff>
      <xdr:row>65</xdr:row>
      <xdr:rowOff>85725</xdr:rowOff>
    </xdr:from>
    <xdr:to>
      <xdr:col>12</xdr:col>
      <xdr:colOff>9525</xdr:colOff>
      <xdr:row>72</xdr:row>
      <xdr:rowOff>57150</xdr:rowOff>
    </xdr:to>
    <xdr:graphicFrame macro="">
      <xdr:nvGraphicFramePr>
        <xdr:cNvPr id="20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9525</xdr:colOff>
      <xdr:row>77</xdr:row>
      <xdr:rowOff>38100</xdr:rowOff>
    </xdr:from>
    <xdr:to>
      <xdr:col>11</xdr:col>
      <xdr:colOff>752475</xdr:colOff>
      <xdr:row>83</xdr:row>
      <xdr:rowOff>180975</xdr:rowOff>
    </xdr:to>
    <xdr:graphicFrame macro="">
      <xdr:nvGraphicFramePr>
        <xdr:cNvPr id="16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91"/>
  <sheetViews>
    <sheetView tabSelected="1" topLeftCell="A37" zoomScaleNormal="100" workbookViewId="0">
      <selection activeCell="G5" sqref="G5"/>
    </sheetView>
  </sheetViews>
  <sheetFormatPr defaultColWidth="11.42578125" defaultRowHeight="15" x14ac:dyDescent="0.25"/>
  <cols>
    <col min="1" max="1" width="21.42578125" style="38" customWidth="1"/>
    <col min="2" max="2" width="16.42578125" style="38" customWidth="1"/>
    <col min="3" max="3" width="13.85546875" style="38" customWidth="1"/>
    <col min="4" max="4" width="13.42578125" style="38" customWidth="1"/>
    <col min="5" max="5" width="12.85546875" style="38" customWidth="1"/>
    <col min="6" max="6" width="12" style="38" customWidth="1"/>
    <col min="7" max="7" width="11.7109375" style="38" customWidth="1"/>
    <col min="8" max="8" width="9.7109375" style="38" customWidth="1"/>
    <col min="9" max="9" width="23.28515625" style="38" customWidth="1"/>
    <col min="10" max="10" width="9.5703125" style="38" customWidth="1"/>
    <col min="11" max="11" width="11.42578125" style="38" customWidth="1"/>
    <col min="12" max="14" width="11.42578125" style="38"/>
    <col min="15" max="15" width="22" style="38" bestFit="1" customWidth="1"/>
    <col min="16" max="16" width="13.140625" style="38" bestFit="1" customWidth="1"/>
    <col min="17" max="16384" width="11.42578125" style="38"/>
  </cols>
  <sheetData>
    <row r="5" spans="1:6" ht="27" customHeight="1" x14ac:dyDescent="0.25">
      <c r="A5" s="9" t="s">
        <v>5</v>
      </c>
      <c r="B5" s="9"/>
      <c r="C5" s="9"/>
      <c r="D5" s="9"/>
      <c r="E5" s="9"/>
      <c r="F5" s="9"/>
    </row>
    <row r="6" spans="1:6" ht="32.25" customHeight="1" x14ac:dyDescent="0.25">
      <c r="A6" s="3">
        <v>2009</v>
      </c>
      <c r="B6" s="6" t="s">
        <v>2</v>
      </c>
      <c r="C6" s="10" t="s">
        <v>3</v>
      </c>
      <c r="D6" s="11"/>
      <c r="E6" s="10" t="s">
        <v>4</v>
      </c>
      <c r="F6" s="11"/>
    </row>
    <row r="7" spans="1:6" x14ac:dyDescent="0.25">
      <c r="A7" s="2" t="s">
        <v>0</v>
      </c>
      <c r="B7" s="54">
        <v>30577853.23</v>
      </c>
      <c r="C7" s="55">
        <v>26409015.039999999</v>
      </c>
      <c r="D7" s="56"/>
      <c r="E7" s="57">
        <v>87.173812035782973</v>
      </c>
      <c r="F7" s="58"/>
    </row>
    <row r="8" spans="1:6" x14ac:dyDescent="0.25">
      <c r="A8" s="2" t="s">
        <v>1</v>
      </c>
      <c r="B8" s="59">
        <v>4499026.53</v>
      </c>
      <c r="C8" s="55">
        <v>4253372.5600000005</v>
      </c>
      <c r="D8" s="56"/>
      <c r="E8" s="60">
        <v>12.826187964217032</v>
      </c>
      <c r="F8" s="61"/>
    </row>
    <row r="9" spans="1:6" x14ac:dyDescent="0.25">
      <c r="A9" s="12"/>
      <c r="B9" s="54">
        <v>35076879.759999998</v>
      </c>
      <c r="C9" s="55">
        <v>30662387.600000001</v>
      </c>
      <c r="D9" s="56"/>
      <c r="E9" s="62"/>
      <c r="F9" s="63"/>
    </row>
    <row r="10" spans="1:6" x14ac:dyDescent="0.25">
      <c r="B10" s="64"/>
      <c r="C10" s="64"/>
    </row>
    <row r="12" spans="1:6" x14ac:dyDescent="0.25">
      <c r="A12" s="65"/>
      <c r="B12" s="64"/>
      <c r="C12" s="64"/>
    </row>
    <row r="13" spans="1:6" x14ac:dyDescent="0.25">
      <c r="A13" s="65"/>
      <c r="B13" s="64"/>
      <c r="C13" s="64"/>
    </row>
    <row r="15" spans="1:6" ht="30" x14ac:dyDescent="0.25">
      <c r="A15" s="3">
        <v>2010</v>
      </c>
      <c r="B15" s="6" t="s">
        <v>2</v>
      </c>
      <c r="C15" s="10" t="s">
        <v>3</v>
      </c>
      <c r="D15" s="11"/>
      <c r="E15" s="10" t="s">
        <v>4</v>
      </c>
      <c r="F15" s="11"/>
    </row>
    <row r="16" spans="1:6" x14ac:dyDescent="0.25">
      <c r="A16" s="2" t="s">
        <v>0</v>
      </c>
      <c r="B16" s="54">
        <v>14879124.34</v>
      </c>
      <c r="C16" s="55">
        <v>11463430.119999999</v>
      </c>
      <c r="D16" s="56"/>
      <c r="E16" s="57">
        <v>87.785794120366106</v>
      </c>
      <c r="F16" s="58"/>
    </row>
    <row r="17" spans="1:6" x14ac:dyDescent="0.25">
      <c r="A17" s="2" t="s">
        <v>1</v>
      </c>
      <c r="B17" s="59">
        <v>2070228.9</v>
      </c>
      <c r="C17" s="55">
        <v>1865731.4</v>
      </c>
      <c r="D17" s="56"/>
      <c r="E17" s="57">
        <v>12.214205879633907</v>
      </c>
      <c r="F17" s="58"/>
    </row>
    <row r="18" spans="1:6" x14ac:dyDescent="0.25">
      <c r="A18" s="12"/>
      <c r="B18" s="54">
        <v>16949353.239999998</v>
      </c>
      <c r="C18" s="55">
        <v>13329161.52</v>
      </c>
      <c r="D18" s="56"/>
      <c r="E18" s="62"/>
      <c r="F18" s="12"/>
    </row>
    <row r="20" spans="1:6" x14ac:dyDescent="0.25">
      <c r="A20" s="65"/>
    </row>
    <row r="22" spans="1:6" ht="15" customHeight="1" x14ac:dyDescent="0.25"/>
    <row r="24" spans="1:6" ht="30" x14ac:dyDescent="0.25">
      <c r="A24" s="3">
        <v>2011</v>
      </c>
      <c r="B24" s="6" t="s">
        <v>2</v>
      </c>
      <c r="C24" s="10" t="s">
        <v>3</v>
      </c>
      <c r="D24" s="11"/>
      <c r="E24" s="10" t="s">
        <v>4</v>
      </c>
      <c r="F24" s="11"/>
    </row>
    <row r="25" spans="1:6" x14ac:dyDescent="0.25">
      <c r="A25" s="2" t="s">
        <v>0</v>
      </c>
      <c r="B25" s="54">
        <v>9401396.3800000008</v>
      </c>
      <c r="C25" s="55">
        <v>8470062.2699999996</v>
      </c>
      <c r="D25" s="56"/>
      <c r="E25" s="57">
        <v>79.294364096036574</v>
      </c>
      <c r="F25" s="58"/>
    </row>
    <row r="26" spans="1:6" x14ac:dyDescent="0.25">
      <c r="A26" s="2" t="s">
        <v>1</v>
      </c>
      <c r="B26" s="59">
        <v>2454927.19</v>
      </c>
      <c r="C26" s="55">
        <v>2229962.83</v>
      </c>
      <c r="D26" s="56"/>
      <c r="E26" s="57">
        <v>20.70563590396344</v>
      </c>
      <c r="F26" s="58"/>
    </row>
    <row r="27" spans="1:6" x14ac:dyDescent="0.25">
      <c r="A27" s="12"/>
      <c r="B27" s="54">
        <v>11856323.57</v>
      </c>
      <c r="C27" s="55">
        <v>10700025.1</v>
      </c>
      <c r="D27" s="56"/>
      <c r="E27" s="62"/>
      <c r="F27" s="12"/>
    </row>
    <row r="31" spans="1:6" ht="15" customHeight="1" x14ac:dyDescent="0.25"/>
    <row r="33" spans="1:6" ht="30" x14ac:dyDescent="0.25">
      <c r="A33" s="3">
        <v>2012</v>
      </c>
      <c r="B33" s="6" t="s">
        <v>2</v>
      </c>
      <c r="C33" s="10" t="s">
        <v>3</v>
      </c>
      <c r="D33" s="11"/>
      <c r="E33" s="10" t="s">
        <v>4</v>
      </c>
      <c r="F33" s="11"/>
    </row>
    <row r="34" spans="1:6" x14ac:dyDescent="0.25">
      <c r="A34" s="2" t="s">
        <v>0</v>
      </c>
      <c r="B34" s="54">
        <v>15866514.649999999</v>
      </c>
      <c r="C34" s="55">
        <v>13439639.35</v>
      </c>
      <c r="D34" s="56"/>
      <c r="E34" s="57">
        <v>88.856862583805679</v>
      </c>
      <c r="F34" s="58"/>
    </row>
    <row r="35" spans="1:6" x14ac:dyDescent="0.25">
      <c r="A35" s="2" t="s">
        <v>1</v>
      </c>
      <c r="B35" s="59">
        <v>1989747.87</v>
      </c>
      <c r="C35" s="55">
        <v>1815981.31</v>
      </c>
      <c r="D35" s="56"/>
      <c r="E35" s="57">
        <v>11.143137416194305</v>
      </c>
      <c r="F35" s="58"/>
    </row>
    <row r="36" spans="1:6" x14ac:dyDescent="0.25">
      <c r="A36" s="12"/>
      <c r="B36" s="54">
        <v>17856262.52</v>
      </c>
      <c r="C36" s="55">
        <v>15255620.66</v>
      </c>
      <c r="D36" s="56"/>
      <c r="E36" s="62"/>
      <c r="F36" s="12"/>
    </row>
    <row r="41" spans="1:6" ht="30" x14ac:dyDescent="0.25">
      <c r="A41" s="3">
        <v>2013</v>
      </c>
      <c r="B41" s="6" t="s">
        <v>2</v>
      </c>
      <c r="C41" s="10" t="s">
        <v>3</v>
      </c>
      <c r="D41" s="11"/>
      <c r="E41" s="10" t="s">
        <v>4</v>
      </c>
      <c r="F41" s="11"/>
    </row>
    <row r="42" spans="1:6" x14ac:dyDescent="0.25">
      <c r="A42" s="2" t="s">
        <v>0</v>
      </c>
      <c r="B42" s="54">
        <v>4064796.8</v>
      </c>
      <c r="C42" s="55">
        <v>3901130.77</v>
      </c>
      <c r="D42" s="56"/>
      <c r="E42" s="57">
        <v>87.246928224440424</v>
      </c>
      <c r="F42" s="58"/>
    </row>
    <row r="43" spans="1:6" x14ac:dyDescent="0.25">
      <c r="A43" s="2" t="s">
        <v>1</v>
      </c>
      <c r="B43" s="59">
        <v>594160.12</v>
      </c>
      <c r="C43" s="55">
        <v>570354.34</v>
      </c>
      <c r="D43" s="56"/>
      <c r="E43" s="57">
        <v>12.753071775559581</v>
      </c>
      <c r="F43" s="58"/>
    </row>
    <row r="44" spans="1:6" x14ac:dyDescent="0.25">
      <c r="A44" s="12"/>
      <c r="B44" s="54">
        <v>4658956.92</v>
      </c>
      <c r="C44" s="55">
        <v>4471485.1100000003</v>
      </c>
      <c r="D44" s="56"/>
      <c r="E44" s="62"/>
      <c r="F44" s="12"/>
    </row>
    <row r="49" spans="1:15" ht="28.5" customHeight="1" x14ac:dyDescent="0.25">
      <c r="A49" s="3">
        <v>2014</v>
      </c>
      <c r="B49" s="6" t="s">
        <v>2</v>
      </c>
      <c r="C49" s="10" t="s">
        <v>3</v>
      </c>
      <c r="D49" s="11"/>
      <c r="E49" s="10" t="s">
        <v>4</v>
      </c>
      <c r="F49" s="11"/>
    </row>
    <row r="50" spans="1:15" x14ac:dyDescent="0.25">
      <c r="A50" s="2" t="s">
        <v>0</v>
      </c>
      <c r="B50" s="54">
        <v>9176830.5099999998</v>
      </c>
      <c r="C50" s="55">
        <v>7415951.8600000003</v>
      </c>
      <c r="D50" s="56"/>
      <c r="E50" s="57">
        <v>96.521704560000003</v>
      </c>
      <c r="F50" s="58"/>
    </row>
    <row r="51" spans="1:15" x14ac:dyDescent="0.25">
      <c r="A51" s="2" t="s">
        <v>1</v>
      </c>
      <c r="B51" s="59">
        <v>330700</v>
      </c>
      <c r="C51" s="55">
        <v>321790</v>
      </c>
      <c r="D51" s="56"/>
      <c r="E51" s="57">
        <v>3.478295438</v>
      </c>
      <c r="F51" s="58"/>
      <c r="O51" s="66"/>
    </row>
    <row r="52" spans="1:15" x14ac:dyDescent="0.25">
      <c r="A52" s="12"/>
      <c r="B52" s="54">
        <f>SUM(B50:B51)</f>
        <v>9507530.5099999998</v>
      </c>
      <c r="C52" s="55">
        <f>SUM(C50:C51)</f>
        <v>7737741.8600000003</v>
      </c>
      <c r="D52" s="56"/>
      <c r="E52" s="62"/>
      <c r="F52" s="67"/>
      <c r="O52" s="66"/>
    </row>
    <row r="53" spans="1:15" x14ac:dyDescent="0.25">
      <c r="B53" s="64"/>
      <c r="C53" s="64"/>
      <c r="O53" s="66"/>
    </row>
    <row r="54" spans="1:15" x14ac:dyDescent="0.25">
      <c r="O54" s="66"/>
    </row>
    <row r="55" spans="1:15" x14ac:dyDescent="0.25">
      <c r="O55" s="66"/>
    </row>
    <row r="56" spans="1:15" x14ac:dyDescent="0.25">
      <c r="O56" s="4"/>
    </row>
    <row r="58" spans="1:15" ht="30" x14ac:dyDescent="0.25">
      <c r="A58" s="3">
        <v>2015</v>
      </c>
      <c r="B58" s="6" t="s">
        <v>2</v>
      </c>
      <c r="C58" s="10" t="s">
        <v>3</v>
      </c>
      <c r="D58" s="11"/>
      <c r="E58" s="10" t="s">
        <v>4</v>
      </c>
      <c r="F58" s="11"/>
    </row>
    <row r="59" spans="1:15" x14ac:dyDescent="0.25">
      <c r="A59" s="2" t="s">
        <v>0</v>
      </c>
      <c r="B59" s="54">
        <v>3857259.66</v>
      </c>
      <c r="C59" s="55">
        <v>3536813.68</v>
      </c>
      <c r="D59" s="56"/>
      <c r="E59" s="57">
        <v>57.923477499999997</v>
      </c>
      <c r="F59" s="58"/>
    </row>
    <row r="60" spans="1:15" x14ac:dyDescent="0.25">
      <c r="A60" s="2" t="s">
        <v>1</v>
      </c>
      <c r="B60" s="59">
        <v>2801973.91</v>
      </c>
      <c r="C60" s="55">
        <v>2611772.9500000002</v>
      </c>
      <c r="D60" s="56"/>
      <c r="E60" s="57">
        <v>42.076522500000003</v>
      </c>
      <c r="F60" s="58"/>
    </row>
    <row r="61" spans="1:15" x14ac:dyDescent="0.25">
      <c r="A61" s="12"/>
      <c r="B61" s="54">
        <f>SUM(B59:B60)</f>
        <v>6659233.5700000003</v>
      </c>
      <c r="C61" s="55">
        <f>SUM(C59:C60)</f>
        <v>6148586.6300000008</v>
      </c>
      <c r="D61" s="56"/>
      <c r="E61" s="62"/>
      <c r="F61" s="67"/>
    </row>
    <row r="66" spans="1:7" ht="36" customHeight="1" x14ac:dyDescent="0.25">
      <c r="A66" s="3">
        <v>2016</v>
      </c>
      <c r="B66" s="6" t="s">
        <v>2</v>
      </c>
      <c r="C66" s="39" t="s">
        <v>3</v>
      </c>
      <c r="D66" s="39"/>
      <c r="E66" s="39" t="s">
        <v>4</v>
      </c>
      <c r="F66" s="39"/>
    </row>
    <row r="67" spans="1:7" ht="15.75" customHeight="1" x14ac:dyDescent="0.25">
      <c r="A67" s="40" t="s">
        <v>0</v>
      </c>
      <c r="B67" s="41">
        <f>B68+B69</f>
        <v>1601961</v>
      </c>
      <c r="C67" s="42">
        <f>+C68+C69</f>
        <v>1458124.87</v>
      </c>
      <c r="D67" s="42"/>
      <c r="E67" s="43"/>
      <c r="F67" s="12"/>
    </row>
    <row r="68" spans="1:7" x14ac:dyDescent="0.25">
      <c r="A68" s="44" t="s">
        <v>8</v>
      </c>
      <c r="B68" s="45">
        <v>1471178.89</v>
      </c>
      <c r="C68" s="46">
        <v>1327342.76</v>
      </c>
      <c r="D68" s="46"/>
      <c r="E68" s="47">
        <f>B67*100/B73</f>
        <v>24.273145280597703</v>
      </c>
      <c r="F68" s="47"/>
    </row>
    <row r="69" spans="1:7" x14ac:dyDescent="0.25">
      <c r="A69" s="48" t="s">
        <v>9</v>
      </c>
      <c r="B69" s="45">
        <v>130782.11</v>
      </c>
      <c r="C69" s="46">
        <v>130782.11</v>
      </c>
      <c r="D69" s="46"/>
      <c r="E69" s="47"/>
      <c r="F69" s="47"/>
    </row>
    <row r="70" spans="1:7" x14ac:dyDescent="0.25">
      <c r="A70" s="40" t="s">
        <v>1</v>
      </c>
      <c r="B70" s="49">
        <f>B71+B72</f>
        <v>4997764.67</v>
      </c>
      <c r="C70" s="50">
        <f>+C71+C72</f>
        <v>3310319.3600000003</v>
      </c>
      <c r="D70" s="50"/>
      <c r="E70" s="51"/>
      <c r="F70" s="12"/>
    </row>
    <row r="71" spans="1:7" x14ac:dyDescent="0.25">
      <c r="A71" s="44" t="s">
        <v>6</v>
      </c>
      <c r="B71" s="45">
        <v>535068.64</v>
      </c>
      <c r="C71" s="46">
        <v>507068.64</v>
      </c>
      <c r="D71" s="46"/>
      <c r="E71" s="47">
        <f>B70*100/B73</f>
        <v>75.726854719402297</v>
      </c>
      <c r="F71" s="47"/>
    </row>
    <row r="72" spans="1:7" x14ac:dyDescent="0.25">
      <c r="A72" s="48" t="s">
        <v>7</v>
      </c>
      <c r="B72" s="45">
        <v>4462696.03</v>
      </c>
      <c r="C72" s="46">
        <v>2803250.72</v>
      </c>
      <c r="D72" s="46"/>
      <c r="E72" s="47"/>
      <c r="F72" s="47"/>
    </row>
    <row r="73" spans="1:7" x14ac:dyDescent="0.25">
      <c r="B73" s="52">
        <f>+B67+B70</f>
        <v>6599725.6699999999</v>
      </c>
      <c r="C73" s="53">
        <f>C67+C70</f>
        <v>4768444.2300000004</v>
      </c>
      <c r="D73" s="53"/>
    </row>
    <row r="74" spans="1:7" x14ac:dyDescent="0.25">
      <c r="A74" s="68"/>
      <c r="B74" s="69"/>
      <c r="C74" s="69"/>
      <c r="D74" s="69"/>
      <c r="E74" s="69"/>
    </row>
    <row r="75" spans="1:7" x14ac:dyDescent="0.25">
      <c r="A75" s="68"/>
      <c r="B75" s="69"/>
      <c r="C75" s="69"/>
      <c r="D75" s="69"/>
      <c r="E75" s="69"/>
    </row>
    <row r="78" spans="1:7" ht="37.5" customHeight="1" x14ac:dyDescent="0.25">
      <c r="A78" s="14">
        <v>2017</v>
      </c>
      <c r="B78" s="15" t="s">
        <v>2</v>
      </c>
      <c r="C78" s="16" t="s">
        <v>11</v>
      </c>
      <c r="D78" s="16"/>
      <c r="E78" s="17" t="s">
        <v>4</v>
      </c>
      <c r="F78" s="18"/>
    </row>
    <row r="79" spans="1:7" x14ac:dyDescent="0.25">
      <c r="A79" s="19" t="s">
        <v>0</v>
      </c>
      <c r="B79" s="20">
        <f>B80+B81</f>
        <v>13527008.580000002</v>
      </c>
      <c r="C79" s="21">
        <f>C80+C81</f>
        <v>12449165.24</v>
      </c>
      <c r="D79" s="21"/>
      <c r="E79" s="13"/>
      <c r="F79" s="22"/>
    </row>
    <row r="80" spans="1:7" x14ac:dyDescent="0.25">
      <c r="A80" s="23" t="s">
        <v>8</v>
      </c>
      <c r="B80" s="24">
        <v>8689448.6400000006</v>
      </c>
      <c r="C80" s="25">
        <v>7611605.2999999998</v>
      </c>
      <c r="D80" s="26"/>
      <c r="E80" s="27">
        <f>B79*100/B85</f>
        <v>92.471633112332412</v>
      </c>
      <c r="F80" s="28"/>
      <c r="G80" s="64"/>
    </row>
    <row r="81" spans="1:9" x14ac:dyDescent="0.25">
      <c r="A81" s="29" t="s">
        <v>9</v>
      </c>
      <c r="B81" s="24">
        <v>4837559.9400000004</v>
      </c>
      <c r="C81" s="25">
        <v>4837559.9400000004</v>
      </c>
      <c r="D81" s="26"/>
      <c r="E81" s="30"/>
      <c r="F81" s="31"/>
    </row>
    <row r="82" spans="1:9" x14ac:dyDescent="0.25">
      <c r="A82" s="19" t="s">
        <v>1</v>
      </c>
      <c r="B82" s="32">
        <f>B83+B84</f>
        <v>1101270.52</v>
      </c>
      <c r="C82" s="33">
        <f>C83+C84</f>
        <v>951819.84000000008</v>
      </c>
      <c r="D82" s="33"/>
      <c r="E82" s="13"/>
      <c r="F82" s="34"/>
    </row>
    <row r="83" spans="1:9" x14ac:dyDescent="0.25">
      <c r="A83" s="23" t="s">
        <v>6</v>
      </c>
      <c r="B83" s="24">
        <v>189026.81</v>
      </c>
      <c r="C83" s="25">
        <v>153807.17000000001</v>
      </c>
      <c r="D83" s="26"/>
      <c r="E83" s="27">
        <f>B82*100/B85</f>
        <v>7.5283668876675991</v>
      </c>
      <c r="F83" s="28"/>
    </row>
    <row r="84" spans="1:9" x14ac:dyDescent="0.25">
      <c r="A84" s="29" t="s">
        <v>7</v>
      </c>
      <c r="B84" s="24">
        <v>912243.71</v>
      </c>
      <c r="C84" s="25">
        <v>798012.67</v>
      </c>
      <c r="D84" s="26"/>
      <c r="E84" s="30"/>
      <c r="F84" s="31"/>
    </row>
    <row r="85" spans="1:9" x14ac:dyDescent="0.25">
      <c r="A85" s="35"/>
      <c r="B85" s="36">
        <f>B79+B82</f>
        <v>14628279.100000001</v>
      </c>
      <c r="C85" s="37">
        <f>C79+C82</f>
        <v>13400985.08</v>
      </c>
      <c r="D85" s="37"/>
      <c r="E85" s="13"/>
      <c r="F85" s="13"/>
    </row>
    <row r="87" spans="1:9" x14ac:dyDescent="0.25">
      <c r="D87" s="70"/>
      <c r="E87" s="70"/>
    </row>
    <row r="90" spans="1:9" x14ac:dyDescent="0.25">
      <c r="I90" s="64"/>
    </row>
    <row r="91" spans="1:9" x14ac:dyDescent="0.25">
      <c r="F91" s="64"/>
      <c r="I91" s="64"/>
    </row>
  </sheetData>
  <mergeCells count="72">
    <mergeCell ref="C84:D84"/>
    <mergeCell ref="C85:D85"/>
    <mergeCell ref="E78:F78"/>
    <mergeCell ref="E80:F81"/>
    <mergeCell ref="E83:F84"/>
    <mergeCell ref="C79:D79"/>
    <mergeCell ref="C80:D80"/>
    <mergeCell ref="C81:D81"/>
    <mergeCell ref="C82:D82"/>
    <mergeCell ref="C83:D83"/>
    <mergeCell ref="C73:D73"/>
    <mergeCell ref="E66:F66"/>
    <mergeCell ref="E68:F69"/>
    <mergeCell ref="E71:F72"/>
    <mergeCell ref="C78:D78"/>
    <mergeCell ref="C68:D68"/>
    <mergeCell ref="C69:D69"/>
    <mergeCell ref="C70:D70"/>
    <mergeCell ref="C71:D71"/>
    <mergeCell ref="C72:D72"/>
    <mergeCell ref="E60:F60"/>
    <mergeCell ref="C66:D66"/>
    <mergeCell ref="C67:D67"/>
    <mergeCell ref="E49:F49"/>
    <mergeCell ref="E50:F50"/>
    <mergeCell ref="E51:F51"/>
    <mergeCell ref="E58:F58"/>
    <mergeCell ref="E59:F59"/>
    <mergeCell ref="E34:F34"/>
    <mergeCell ref="E35:F35"/>
    <mergeCell ref="E41:F41"/>
    <mergeCell ref="E42:F42"/>
    <mergeCell ref="E43:F43"/>
    <mergeCell ref="E17:F17"/>
    <mergeCell ref="E24:F24"/>
    <mergeCell ref="E25:F25"/>
    <mergeCell ref="E26:F26"/>
    <mergeCell ref="E33:F33"/>
    <mergeCell ref="E6:F6"/>
    <mergeCell ref="E7:F7"/>
    <mergeCell ref="E8:F8"/>
    <mergeCell ref="E15:F15"/>
    <mergeCell ref="E16:F16"/>
    <mergeCell ref="C16:D16"/>
    <mergeCell ref="C17:D17"/>
    <mergeCell ref="C18:D18"/>
    <mergeCell ref="C15:D15"/>
    <mergeCell ref="C6:D6"/>
    <mergeCell ref="C7:D7"/>
    <mergeCell ref="C8:D8"/>
    <mergeCell ref="C9:D9"/>
    <mergeCell ref="C36:D36"/>
    <mergeCell ref="C24:D24"/>
    <mergeCell ref="C25:D25"/>
    <mergeCell ref="C26:D26"/>
    <mergeCell ref="C27:D27"/>
    <mergeCell ref="A5:F5"/>
    <mergeCell ref="C58:D58"/>
    <mergeCell ref="C59:D59"/>
    <mergeCell ref="C60:D60"/>
    <mergeCell ref="C61:D61"/>
    <mergeCell ref="C50:D50"/>
    <mergeCell ref="C51:D51"/>
    <mergeCell ref="C52:D52"/>
    <mergeCell ref="C49:D49"/>
    <mergeCell ref="C42:D42"/>
    <mergeCell ref="C43:D43"/>
    <mergeCell ref="C44:D44"/>
    <mergeCell ref="C41:D41"/>
    <mergeCell ref="C33:D33"/>
    <mergeCell ref="C34:D34"/>
    <mergeCell ref="C35:D3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47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B10"/>
  <sheetViews>
    <sheetView workbookViewId="0">
      <selection activeCell="C25" sqref="C25"/>
    </sheetView>
  </sheetViews>
  <sheetFormatPr defaultColWidth="11.42578125" defaultRowHeight="15" x14ac:dyDescent="0.25"/>
  <cols>
    <col min="1" max="1" width="22" bestFit="1" customWidth="1"/>
    <col min="2" max="2" width="13.140625" bestFit="1" customWidth="1"/>
  </cols>
  <sheetData>
    <row r="8" spans="1:2" x14ac:dyDescent="0.25">
      <c r="A8" s="5" t="s">
        <v>0</v>
      </c>
      <c r="B8" s="8">
        <v>1601961</v>
      </c>
    </row>
    <row r="9" spans="1:2" x14ac:dyDescent="0.25">
      <c r="A9" s="5" t="s">
        <v>1</v>
      </c>
      <c r="B9" s="7">
        <v>7528697.4399999995</v>
      </c>
    </row>
    <row r="10" spans="1:2" x14ac:dyDescent="0.25">
      <c r="B10" s="1">
        <f>+B8+B9</f>
        <v>9130658.4399999995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G12"/>
  <sheetViews>
    <sheetView workbookViewId="0">
      <selection activeCell="I12" sqref="I12"/>
    </sheetView>
  </sheetViews>
  <sheetFormatPr defaultColWidth="11.42578125" defaultRowHeight="15" x14ac:dyDescent="0.25"/>
  <sheetData>
    <row r="5" spans="3:7" x14ac:dyDescent="0.25">
      <c r="C5">
        <v>2016</v>
      </c>
      <c r="D5" t="s">
        <v>2</v>
      </c>
      <c r="E5" t="s">
        <v>10</v>
      </c>
      <c r="F5" t="s">
        <v>3</v>
      </c>
      <c r="G5" t="s">
        <v>4</v>
      </c>
    </row>
    <row r="6" spans="3:7" x14ac:dyDescent="0.25">
      <c r="C6" t="s">
        <v>0</v>
      </c>
      <c r="D6">
        <v>1601961</v>
      </c>
      <c r="E6">
        <v>0</v>
      </c>
      <c r="F6">
        <v>1458124.87</v>
      </c>
    </row>
    <row r="7" spans="3:7" x14ac:dyDescent="0.25">
      <c r="C7" t="s">
        <v>8</v>
      </c>
      <c r="D7">
        <v>1471178.89</v>
      </c>
      <c r="E7">
        <v>0</v>
      </c>
      <c r="F7">
        <v>1327342.76</v>
      </c>
      <c r="G7">
        <v>24.273145280597703</v>
      </c>
    </row>
    <row r="8" spans="3:7" x14ac:dyDescent="0.25">
      <c r="C8" t="s">
        <v>9</v>
      </c>
      <c r="D8">
        <v>130782.11</v>
      </c>
      <c r="E8">
        <v>0</v>
      </c>
      <c r="F8">
        <v>130782.11</v>
      </c>
    </row>
    <row r="9" spans="3:7" x14ac:dyDescent="0.25">
      <c r="C9" t="s">
        <v>1</v>
      </c>
      <c r="D9">
        <v>4997764.67</v>
      </c>
      <c r="E9">
        <v>1672196.1</v>
      </c>
      <c r="F9">
        <v>3310319.3600000003</v>
      </c>
    </row>
    <row r="10" spans="3:7" x14ac:dyDescent="0.25">
      <c r="C10" t="s">
        <v>6</v>
      </c>
      <c r="D10">
        <v>535068.64</v>
      </c>
      <c r="E10">
        <v>28000</v>
      </c>
      <c r="F10">
        <v>507068.64</v>
      </c>
      <c r="G10">
        <v>75.726854719402297</v>
      </c>
    </row>
    <row r="11" spans="3:7" x14ac:dyDescent="0.25">
      <c r="C11" t="s">
        <v>7</v>
      </c>
      <c r="D11">
        <v>4462696.03</v>
      </c>
      <c r="E11">
        <v>1644196.1</v>
      </c>
      <c r="F11">
        <v>2803250.72</v>
      </c>
    </row>
    <row r="12" spans="3:7" x14ac:dyDescent="0.25">
      <c r="D12">
        <v>6599725.6699999999</v>
      </c>
      <c r="E12">
        <v>1672196.1</v>
      </c>
      <c r="F12">
        <v>4768444.2300000004</v>
      </c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Hoja1!Àrea_d'impressió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2018-05-25T07:20:29Z</dcterms:modified>
</cp:coreProperties>
</file>