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6" documentId="8_{B8B630A7-7EE1-44C5-89D4-BF9CF9058D09}" xr6:coauthVersionLast="47" xr6:coauthVersionMax="47" xr10:uidLastSave="{5E9C9EF1-5C46-4EE0-B2E5-5FE87F5FFA3F}"/>
  <bookViews>
    <workbookView xWindow="-108" yWindow="-108" windowWidth="30936" windowHeight="16896" xr2:uid="{00000000-000D-0000-FFFF-FFFF00000000}"/>
  </bookViews>
  <sheets>
    <sheet name="1r trimest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2" l="1"/>
  <c r="G27" i="2"/>
  <c r="F27" i="2"/>
  <c r="E27" i="2"/>
  <c r="B26" i="2"/>
  <c r="B25" i="2"/>
  <c r="C26" i="2"/>
  <c r="C25" i="2"/>
  <c r="D26" i="2"/>
  <c r="D25" i="2"/>
  <c r="E26" i="2"/>
  <c r="E25" i="2"/>
  <c r="F25" i="2"/>
  <c r="F26" i="2"/>
  <c r="G25" i="2"/>
  <c r="G26" i="2"/>
  <c r="H25" i="2"/>
  <c r="H18" i="2"/>
  <c r="H19" i="2"/>
  <c r="H20" i="2"/>
  <c r="H21" i="2"/>
  <c r="H22" i="2"/>
  <c r="H15" i="2"/>
  <c r="H11" i="2"/>
  <c r="H10" i="2"/>
  <c r="H9" i="2"/>
  <c r="H8" i="2"/>
  <c r="H7" i="2"/>
  <c r="H6" i="2"/>
  <c r="H17" i="2"/>
  <c r="H16" i="2"/>
  <c r="C7" i="2"/>
  <c r="C22" i="2"/>
  <c r="C21" i="2"/>
  <c r="C20" i="2"/>
  <c r="C19" i="2"/>
  <c r="C18" i="2"/>
  <c r="C17" i="2"/>
  <c r="C16" i="2"/>
  <c r="C15" i="2"/>
  <c r="F23" i="2"/>
  <c r="E23" i="2"/>
  <c r="D23" i="2"/>
  <c r="B23" i="2"/>
  <c r="G22" i="2"/>
  <c r="G21" i="2"/>
  <c r="G20" i="2"/>
  <c r="G19" i="2"/>
  <c r="G18" i="2"/>
  <c r="G17" i="2"/>
  <c r="G16" i="2"/>
  <c r="G15" i="2"/>
  <c r="F12" i="2"/>
  <c r="E12" i="2"/>
  <c r="D12" i="2"/>
  <c r="B12" i="2"/>
  <c r="G11" i="2"/>
  <c r="C11" i="2"/>
  <c r="G10" i="2"/>
  <c r="C10" i="2"/>
  <c r="G9" i="2"/>
  <c r="C9" i="2"/>
  <c r="G8" i="2"/>
  <c r="C8" i="2"/>
  <c r="G7" i="2"/>
  <c r="G6" i="2"/>
  <c r="C6" i="2"/>
  <c r="C12" i="2" l="1"/>
  <c r="H12" i="2"/>
  <c r="D27" i="2"/>
  <c r="B27" i="2"/>
  <c r="C23" i="2"/>
  <c r="H23" i="2"/>
  <c r="H26" i="2" s="1"/>
  <c r="G23" i="2"/>
  <c r="G12" i="2"/>
  <c r="C27" i="2" l="1"/>
</calcChain>
</file>

<file path=xl/sharedStrings.xml><?xml version="1.0" encoding="utf-8"?>
<sst xmlns="http://schemas.openxmlformats.org/spreadsheetml/2006/main" count="39" uniqueCount="28">
  <si>
    <t/>
  </si>
  <si>
    <t>3 - TAXES, VENDA DE BÉNS I SERVEIS I ALTRES INGRESSOS</t>
  </si>
  <si>
    <t>4 - TRANSFERÈNCIES CORRENTS</t>
  </si>
  <si>
    <t>5 - INGRESSOS PATRIMONIALS</t>
  </si>
  <si>
    <t>7 - TRANSFERÈNCIES DE CAPITAL</t>
  </si>
  <si>
    <t>8 - ACTIUS FINANCERS</t>
  </si>
  <si>
    <t>9 - PASSIUS FINANCERS</t>
  </si>
  <si>
    <t>Previsió Inicial</t>
  </si>
  <si>
    <t>Modificació +/-</t>
  </si>
  <si>
    <t>Previsió Definitiva</t>
  </si>
  <si>
    <t>Drets Liquidats</t>
  </si>
  <si>
    <t>Recaptació Líquida</t>
  </si>
  <si>
    <t>Pendent Cobrament</t>
  </si>
  <si>
    <t>Estat d'Execució</t>
  </si>
  <si>
    <t>INGRESSOS</t>
  </si>
  <si>
    <t>TOTAL INGRESSOS</t>
  </si>
  <si>
    <t>DESPESES</t>
  </si>
  <si>
    <t>Obligacions Reconegudes</t>
  </si>
  <si>
    <t>Pagaments Líquids</t>
  </si>
  <si>
    <t>Pendent Pagament</t>
  </si>
  <si>
    <t>1 - REMUNERACIONS DE PERSONAL</t>
  </si>
  <si>
    <t>2 - DESPESES CORRENTS BÉNS I SERVEIS</t>
  </si>
  <si>
    <t>3 - DESPESES FINANCERES</t>
  </si>
  <si>
    <t>6 - INVERSIONS REALS</t>
  </si>
  <si>
    <t>TOTAL DESPESES</t>
  </si>
  <si>
    <t>SALDO PRESSUPOSTARI</t>
  </si>
  <si>
    <t>LIQUIDACIÓ DEL PRESSUPOST DE 2026</t>
  </si>
  <si>
    <t>1r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</si>
</sst>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2" fontId="2" fillId="0" borderId="0" xfId="0" applyNumberFormat="1" applyFont="1" applyAlignment="1">
      <alignment vertical="center"/>
    </xf>
    <xf numFmtId="164" fontId="6" fillId="0" borderId="0" xfId="1" applyNumberFormat="1" applyFont="1" applyAlignment="1">
      <alignment vertical="center"/>
    </xf>
  </cellXfs>
  <cellStyles count="2"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9822-25C0-4D1A-B761-59B2A8405718}">
  <dimension ref="A1:M32"/>
  <sheetViews>
    <sheetView showGridLines="0" tabSelected="1" workbookViewId="0">
      <selection activeCell="G30" sqref="G30"/>
    </sheetView>
  </sheetViews>
  <sheetFormatPr defaultColWidth="9.109375" defaultRowHeight="14.4" x14ac:dyDescent="0.3"/>
  <cols>
    <col min="1" max="1" width="39.88671875" customWidth="1"/>
    <col min="2" max="2" width="15.6640625" customWidth="1"/>
    <col min="3" max="3" width="16.33203125" bestFit="1" customWidth="1"/>
    <col min="4" max="8" width="15.6640625" customWidth="1"/>
    <col min="9" max="9" width="3" customWidth="1"/>
    <col min="12" max="12" width="22.5546875" bestFit="1" customWidth="1"/>
    <col min="13" max="13" width="9.109375" style="17"/>
  </cols>
  <sheetData>
    <row r="1" spans="1:13" x14ac:dyDescent="0.3">
      <c r="A1" s="2"/>
      <c r="B1" s="2"/>
      <c r="C1" s="2"/>
      <c r="D1" s="2"/>
      <c r="E1" s="2"/>
      <c r="F1" s="2"/>
      <c r="G1" s="2"/>
    </row>
    <row r="2" spans="1:13" x14ac:dyDescent="0.3">
      <c r="A2" s="1" t="s">
        <v>0</v>
      </c>
    </row>
    <row r="3" spans="1:13" x14ac:dyDescent="0.3">
      <c r="A3" s="3" t="s">
        <v>26</v>
      </c>
      <c r="D3" s="3" t="s">
        <v>27</v>
      </c>
    </row>
    <row r="4" spans="1:13" x14ac:dyDescent="0.3">
      <c r="A4" s="1" t="s">
        <v>0</v>
      </c>
    </row>
    <row r="5" spans="1:13" s="7" customFormat="1" ht="20.399999999999999" x14ac:dyDescent="0.3">
      <c r="A5" s="5" t="s">
        <v>14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M5" s="18"/>
    </row>
    <row r="6" spans="1:13" s="7" customFormat="1" ht="24.75" customHeight="1" x14ac:dyDescent="0.3">
      <c r="A6" s="8" t="s">
        <v>1</v>
      </c>
      <c r="B6" s="9">
        <v>24331334.350000001</v>
      </c>
      <c r="C6" s="9">
        <f>+D6-B6</f>
        <v>95531.820000000298</v>
      </c>
      <c r="D6" s="9">
        <v>24426866.170000002</v>
      </c>
      <c r="E6" s="9">
        <v>249724.92</v>
      </c>
      <c r="F6" s="9">
        <v>3853.68</v>
      </c>
      <c r="G6" s="10">
        <f>+E6-F6</f>
        <v>245871.24000000002</v>
      </c>
      <c r="H6" s="10">
        <f>+D6-E6</f>
        <v>24177141.25</v>
      </c>
    </row>
    <row r="7" spans="1:13" s="7" customFormat="1" x14ac:dyDescent="0.3">
      <c r="A7" s="8" t="s">
        <v>2</v>
      </c>
      <c r="B7" s="9">
        <v>115131732.11</v>
      </c>
      <c r="C7" s="9">
        <f>+D7-B7</f>
        <v>792762.53000000119</v>
      </c>
      <c r="D7" s="9">
        <v>115924494.64</v>
      </c>
      <c r="E7" s="9">
        <v>21968800.219999999</v>
      </c>
      <c r="F7" s="9">
        <v>22244970.969999999</v>
      </c>
      <c r="G7" s="10">
        <f t="shared" ref="G7:G12" si="0">+E7-F7</f>
        <v>-276170.75</v>
      </c>
      <c r="H7" s="10">
        <f>+D7-E7</f>
        <v>93955694.420000002</v>
      </c>
    </row>
    <row r="8" spans="1:13" s="7" customFormat="1" x14ac:dyDescent="0.3">
      <c r="A8" s="8" t="s">
        <v>3</v>
      </c>
      <c r="B8" s="9">
        <v>1115132.01</v>
      </c>
      <c r="C8" s="9">
        <f t="shared" ref="C7:C11" si="1">+D8-B8</f>
        <v>0</v>
      </c>
      <c r="D8" s="9">
        <v>1115132.01</v>
      </c>
      <c r="E8" s="9">
        <v>258804.26</v>
      </c>
      <c r="F8" s="9">
        <v>258040.26</v>
      </c>
      <c r="G8" s="10">
        <f t="shared" si="0"/>
        <v>764</v>
      </c>
      <c r="H8" s="10">
        <f>+D8-E8</f>
        <v>856327.75</v>
      </c>
      <c r="L8" s="16"/>
      <c r="M8" s="18"/>
    </row>
    <row r="9" spans="1:13" s="7" customFormat="1" x14ac:dyDescent="0.3">
      <c r="A9" s="8" t="s">
        <v>4</v>
      </c>
      <c r="B9" s="9">
        <v>10239564.880000001</v>
      </c>
      <c r="C9" s="9">
        <f t="shared" si="1"/>
        <v>941724.62999999896</v>
      </c>
      <c r="D9" s="9">
        <v>11181289.51</v>
      </c>
      <c r="E9" s="9">
        <v>3412113.97</v>
      </c>
      <c r="F9" s="9">
        <v>1826021.83</v>
      </c>
      <c r="G9" s="10">
        <f t="shared" si="0"/>
        <v>1586092.1400000001</v>
      </c>
      <c r="H9" s="10">
        <f>+D9-E9</f>
        <v>7769175.5399999991</v>
      </c>
      <c r="L9" s="16"/>
      <c r="M9" s="18"/>
    </row>
    <row r="10" spans="1:13" s="7" customFormat="1" x14ac:dyDescent="0.3">
      <c r="A10" s="8" t="s">
        <v>5</v>
      </c>
      <c r="B10" s="9">
        <v>200000</v>
      </c>
      <c r="C10" s="9">
        <f t="shared" si="1"/>
        <v>57734396.390000001</v>
      </c>
      <c r="D10" s="9">
        <v>57934396.390000001</v>
      </c>
      <c r="E10" s="9">
        <v>41888</v>
      </c>
      <c r="F10" s="9">
        <v>1100</v>
      </c>
      <c r="G10" s="10">
        <f t="shared" si="0"/>
        <v>40788</v>
      </c>
      <c r="H10" s="10">
        <f>+D10-E10</f>
        <v>57892508.390000001</v>
      </c>
      <c r="L10" s="16"/>
      <c r="M10" s="18"/>
    </row>
    <row r="11" spans="1:13" s="7" customFormat="1" x14ac:dyDescent="0.3">
      <c r="A11" s="8" t="s">
        <v>6</v>
      </c>
      <c r="B11" s="9">
        <v>765900</v>
      </c>
      <c r="C11" s="9">
        <f t="shared" si="1"/>
        <v>0</v>
      </c>
      <c r="D11" s="9">
        <v>765900</v>
      </c>
      <c r="E11" s="9">
        <v>27707.360000000001</v>
      </c>
      <c r="F11" s="9">
        <v>27707.360000000001</v>
      </c>
      <c r="G11" s="10">
        <f t="shared" si="0"/>
        <v>0</v>
      </c>
      <c r="H11" s="10">
        <f>+D11-E11</f>
        <v>738192.64</v>
      </c>
    </row>
    <row r="12" spans="1:13" s="7" customFormat="1" x14ac:dyDescent="0.3">
      <c r="A12" s="11" t="s">
        <v>15</v>
      </c>
      <c r="B12" s="12">
        <f>SUM(B6:B11)</f>
        <v>151783663.34999999</v>
      </c>
      <c r="C12" s="12">
        <f t="shared" ref="C12:D12" si="2">SUM(C6:C11)</f>
        <v>59564415.370000005</v>
      </c>
      <c r="D12" s="12">
        <f t="shared" si="2"/>
        <v>211348078.71999997</v>
      </c>
      <c r="E12" s="12">
        <f>SUM(E6:E11)</f>
        <v>25959038.73</v>
      </c>
      <c r="F12" s="12">
        <f>SUM(F6:F11)</f>
        <v>24361694.100000001</v>
      </c>
      <c r="G12" s="12">
        <f t="shared" si="0"/>
        <v>1597344.629999999</v>
      </c>
      <c r="H12" s="13">
        <f t="shared" ref="H12" si="3">SUM(H6:H11)</f>
        <v>185389039.99000001</v>
      </c>
      <c r="M12" s="18"/>
    </row>
    <row r="13" spans="1:13" s="7" customFormat="1" x14ac:dyDescent="0.3">
      <c r="A13" s="14"/>
      <c r="B13" s="14"/>
      <c r="C13" s="14"/>
      <c r="D13" s="14"/>
      <c r="E13" s="14"/>
      <c r="F13" s="14"/>
      <c r="G13" s="14"/>
      <c r="H13" s="14"/>
      <c r="M13" s="18"/>
    </row>
    <row r="14" spans="1:13" s="7" customFormat="1" ht="20.399999999999999" x14ac:dyDescent="0.3">
      <c r="A14" s="5" t="s">
        <v>16</v>
      </c>
      <c r="B14" s="4" t="s">
        <v>7</v>
      </c>
      <c r="C14" s="4" t="s">
        <v>8</v>
      </c>
      <c r="D14" s="4" t="s">
        <v>9</v>
      </c>
      <c r="E14" s="4" t="s">
        <v>17</v>
      </c>
      <c r="F14" s="4" t="s">
        <v>18</v>
      </c>
      <c r="G14" s="6" t="s">
        <v>19</v>
      </c>
      <c r="H14" s="6" t="s">
        <v>13</v>
      </c>
      <c r="M14" s="18"/>
    </row>
    <row r="15" spans="1:13" s="7" customFormat="1" x14ac:dyDescent="0.3">
      <c r="A15" s="8" t="s">
        <v>20</v>
      </c>
      <c r="B15" s="9">
        <v>112547608.88</v>
      </c>
      <c r="C15" s="9">
        <f>+D15-B15</f>
        <v>3430193.5400000066</v>
      </c>
      <c r="D15" s="9">
        <v>115977802.42</v>
      </c>
      <c r="E15" s="9">
        <v>27639898.02</v>
      </c>
      <c r="F15" s="9">
        <v>25994976.079999998</v>
      </c>
      <c r="G15" s="10">
        <f t="shared" ref="G15:G23" si="4">+E15-F15</f>
        <v>1644921.9400000013</v>
      </c>
      <c r="H15" s="10">
        <f>+D15-E15</f>
        <v>88337904.400000006</v>
      </c>
      <c r="M15" s="18"/>
    </row>
    <row r="16" spans="1:13" s="7" customFormat="1" x14ac:dyDescent="0.3">
      <c r="A16" s="8" t="s">
        <v>21</v>
      </c>
      <c r="B16" s="9">
        <v>23087256.210000001</v>
      </c>
      <c r="C16" s="9">
        <f>+D16-B16</f>
        <v>28539810.109999999</v>
      </c>
      <c r="D16" s="9">
        <v>51627066.32</v>
      </c>
      <c r="E16" s="9">
        <v>2662226.19</v>
      </c>
      <c r="F16" s="9">
        <v>1025576.14</v>
      </c>
      <c r="G16" s="10">
        <f t="shared" si="4"/>
        <v>1636650.0499999998</v>
      </c>
      <c r="H16" s="10">
        <f>+D16-E16</f>
        <v>48964840.130000003</v>
      </c>
      <c r="L16" s="16"/>
      <c r="M16" s="18"/>
    </row>
    <row r="17" spans="1:13" s="7" customFormat="1" x14ac:dyDescent="0.3">
      <c r="A17" s="8" t="s">
        <v>22</v>
      </c>
      <c r="B17" s="9">
        <v>382619.66</v>
      </c>
      <c r="C17" s="9">
        <f>+D17-B17</f>
        <v>12</v>
      </c>
      <c r="D17" s="9">
        <v>382631.66</v>
      </c>
      <c r="E17" s="9">
        <v>5685.18</v>
      </c>
      <c r="F17" s="9">
        <v>5653.55</v>
      </c>
      <c r="G17" s="10">
        <f t="shared" si="4"/>
        <v>31.630000000000109</v>
      </c>
      <c r="H17" s="10">
        <f>+D17-E17</f>
        <v>376946.48</v>
      </c>
      <c r="L17" s="16"/>
      <c r="M17" s="18"/>
    </row>
    <row r="18" spans="1:13" s="7" customFormat="1" x14ac:dyDescent="0.3">
      <c r="A18" s="8" t="s">
        <v>2</v>
      </c>
      <c r="B18" s="9">
        <v>4731554.82</v>
      </c>
      <c r="C18" s="9">
        <f>+D18-B18</f>
        <v>4210182.3699999992</v>
      </c>
      <c r="D18" s="9">
        <v>8941737.1899999995</v>
      </c>
      <c r="E18" s="9">
        <v>726568.28</v>
      </c>
      <c r="F18" s="9">
        <v>654100.85</v>
      </c>
      <c r="G18" s="10">
        <f t="shared" si="4"/>
        <v>72467.430000000051</v>
      </c>
      <c r="H18" s="10">
        <f>+D18-E18</f>
        <v>8215168.9099999992</v>
      </c>
      <c r="L18" s="16"/>
      <c r="M18" s="18"/>
    </row>
    <row r="19" spans="1:13" s="7" customFormat="1" x14ac:dyDescent="0.3">
      <c r="A19" s="8" t="s">
        <v>23</v>
      </c>
      <c r="B19" s="9">
        <v>10834623.779999999</v>
      </c>
      <c r="C19" s="9">
        <f>+D19-B19</f>
        <v>21842791.130000003</v>
      </c>
      <c r="D19" s="9">
        <v>32677414.91</v>
      </c>
      <c r="E19" s="9">
        <v>2220164.62</v>
      </c>
      <c r="F19" s="9">
        <v>2061547</v>
      </c>
      <c r="G19" s="10">
        <f t="shared" si="4"/>
        <v>158617.62000000011</v>
      </c>
      <c r="H19" s="10">
        <f>+D19-E19</f>
        <v>30457250.289999999</v>
      </c>
      <c r="L19" s="16"/>
      <c r="M19" s="18"/>
    </row>
    <row r="20" spans="1:13" s="7" customFormat="1" x14ac:dyDescent="0.3">
      <c r="A20" s="8" t="s">
        <v>4</v>
      </c>
      <c r="B20" s="9">
        <v>0</v>
      </c>
      <c r="C20" s="9">
        <f>+D20-B20</f>
        <v>3081.76</v>
      </c>
      <c r="D20" s="9">
        <v>3081.76</v>
      </c>
      <c r="E20" s="9">
        <v>0</v>
      </c>
      <c r="F20" s="9">
        <v>0</v>
      </c>
      <c r="G20" s="10">
        <f t="shared" si="4"/>
        <v>0</v>
      </c>
      <c r="H20" s="10">
        <f>+D20-E20</f>
        <v>3081.76</v>
      </c>
      <c r="M20" s="18"/>
    </row>
    <row r="21" spans="1:13" s="7" customFormat="1" x14ac:dyDescent="0.3">
      <c r="A21" s="8" t="s">
        <v>5</v>
      </c>
      <c r="B21" s="9">
        <v>200000</v>
      </c>
      <c r="C21" s="9">
        <f>+D21-B21</f>
        <v>0</v>
      </c>
      <c r="D21" s="9">
        <v>200000</v>
      </c>
      <c r="E21" s="9">
        <v>41888</v>
      </c>
      <c r="F21" s="9">
        <v>41888</v>
      </c>
      <c r="G21" s="10">
        <f t="shared" si="4"/>
        <v>0</v>
      </c>
      <c r="H21" s="10">
        <f>+D21-E21</f>
        <v>158112</v>
      </c>
      <c r="M21" s="18"/>
    </row>
    <row r="22" spans="1:13" s="7" customFormat="1" x14ac:dyDescent="0.3">
      <c r="A22" s="8" t="s">
        <v>6</v>
      </c>
      <c r="B22" s="9">
        <v>0</v>
      </c>
      <c r="C22" s="9">
        <f>+D22-B22</f>
        <v>1538344.46</v>
      </c>
      <c r="D22" s="9">
        <v>1538344.46</v>
      </c>
      <c r="E22" s="9">
        <v>88547.23</v>
      </c>
      <c r="F22" s="9">
        <v>88547.23</v>
      </c>
      <c r="G22" s="10">
        <f t="shared" si="4"/>
        <v>0</v>
      </c>
      <c r="H22" s="10">
        <f>+D22-E22</f>
        <v>1449797.23</v>
      </c>
      <c r="M22" s="18"/>
    </row>
    <row r="23" spans="1:13" s="7" customFormat="1" x14ac:dyDescent="0.3">
      <c r="A23" s="11" t="s">
        <v>24</v>
      </c>
      <c r="B23" s="12">
        <f>SUM(B15:B22)</f>
        <v>151783663.34999999</v>
      </c>
      <c r="C23" s="12">
        <f t="shared" ref="C23:H23" si="5">SUM(C15:C22)</f>
        <v>59564415.370000005</v>
      </c>
      <c r="D23" s="12">
        <f t="shared" si="5"/>
        <v>211348078.72</v>
      </c>
      <c r="E23" s="12">
        <f t="shared" si="5"/>
        <v>33384977.520000003</v>
      </c>
      <c r="F23" s="12">
        <f t="shared" si="5"/>
        <v>29872288.850000001</v>
      </c>
      <c r="G23" s="12">
        <f t="shared" si="4"/>
        <v>3512688.6700000018</v>
      </c>
      <c r="H23" s="13">
        <f t="shared" si="5"/>
        <v>177963101.19999996</v>
      </c>
      <c r="M23" s="18"/>
    </row>
    <row r="24" spans="1:13" s="7" customFormat="1" x14ac:dyDescent="0.3">
      <c r="A24" s="14"/>
      <c r="B24" s="14"/>
      <c r="C24" s="14"/>
      <c r="D24" s="14"/>
      <c r="E24" s="14"/>
      <c r="F24" s="14"/>
      <c r="G24" s="14"/>
      <c r="H24" s="14"/>
      <c r="M24" s="18"/>
    </row>
    <row r="25" spans="1:13" s="15" customFormat="1" ht="15" customHeight="1" x14ac:dyDescent="0.3">
      <c r="A25" s="8" t="s">
        <v>15</v>
      </c>
      <c r="B25" s="9">
        <f>+B12</f>
        <v>151783663.34999999</v>
      </c>
      <c r="C25" s="9">
        <f>+C12</f>
        <v>59564415.370000005</v>
      </c>
      <c r="D25" s="9">
        <f>+D12</f>
        <v>211348078.71999997</v>
      </c>
      <c r="E25" s="9">
        <f>+E12</f>
        <v>25959038.73</v>
      </c>
      <c r="F25" s="9">
        <f>+F12</f>
        <v>24361694.100000001</v>
      </c>
      <c r="G25" s="10">
        <f>+G12</f>
        <v>1597344.629999999</v>
      </c>
      <c r="H25" s="10">
        <f>+H12</f>
        <v>185389039.99000001</v>
      </c>
      <c r="M25" s="19"/>
    </row>
    <row r="26" spans="1:13" s="15" customFormat="1" ht="15" customHeight="1" x14ac:dyDescent="0.3">
      <c r="A26" s="8" t="s">
        <v>24</v>
      </c>
      <c r="B26" s="9">
        <f>+B23</f>
        <v>151783663.34999999</v>
      </c>
      <c r="C26" s="9">
        <f>+C23</f>
        <v>59564415.370000005</v>
      </c>
      <c r="D26" s="9">
        <f>+D23</f>
        <v>211348078.72</v>
      </c>
      <c r="E26" s="9">
        <f>+E23</f>
        <v>33384977.520000003</v>
      </c>
      <c r="F26" s="9">
        <f>+F23</f>
        <v>29872288.850000001</v>
      </c>
      <c r="G26" s="10">
        <f>+G23</f>
        <v>3512688.6700000018</v>
      </c>
      <c r="H26" s="10">
        <f>+H23</f>
        <v>177963101.19999996</v>
      </c>
      <c r="M26" s="19"/>
    </row>
    <row r="27" spans="1:13" s="15" customFormat="1" ht="15" customHeight="1" x14ac:dyDescent="0.3">
      <c r="A27" s="11" t="s">
        <v>25</v>
      </c>
      <c r="B27" s="12">
        <f>+B25-B26</f>
        <v>0</v>
      </c>
      <c r="C27" s="12">
        <f t="shared" ref="C27:G27" si="6">+C25-C26</f>
        <v>0</v>
      </c>
      <c r="D27" s="12">
        <f t="shared" si="6"/>
        <v>0</v>
      </c>
      <c r="E27" s="12">
        <f>+E25-E26</f>
        <v>-7425938.7900000028</v>
      </c>
      <c r="F27" s="12">
        <f>+F25-F26</f>
        <v>-5510594.75</v>
      </c>
      <c r="G27" s="13">
        <f>+G25-G26</f>
        <v>-1915344.0400000028</v>
      </c>
      <c r="H27" s="13">
        <f>-H25+H26</f>
        <v>-7425938.7900000513</v>
      </c>
      <c r="M27" s="19"/>
    </row>
    <row r="28" spans="1:13" s="7" customFormat="1" x14ac:dyDescent="0.3">
      <c r="A28" s="14"/>
      <c r="B28" s="14"/>
      <c r="C28" s="14"/>
      <c r="D28" s="14"/>
      <c r="E28" s="14"/>
      <c r="F28" s="14"/>
      <c r="G28" s="14"/>
      <c r="H28" s="14"/>
      <c r="M28" s="18"/>
    </row>
    <row r="29" spans="1:13" s="7" customFormat="1" x14ac:dyDescent="0.3">
      <c r="A29" s="14"/>
      <c r="B29" s="14"/>
      <c r="C29" s="14"/>
      <c r="D29" s="14"/>
      <c r="E29" s="14"/>
      <c r="F29" s="20"/>
      <c r="G29" s="20"/>
      <c r="H29" s="14"/>
      <c r="M29" s="18"/>
    </row>
    <row r="30" spans="1:13" s="7" customFormat="1" x14ac:dyDescent="0.3">
      <c r="A30" s="14"/>
      <c r="B30" s="14"/>
      <c r="C30" s="14"/>
      <c r="D30" s="14"/>
      <c r="E30" s="14"/>
      <c r="F30" s="14"/>
      <c r="G30" s="14"/>
      <c r="H30" s="14"/>
      <c r="M30" s="18"/>
    </row>
    <row r="31" spans="1:13" s="7" customFormat="1" x14ac:dyDescent="0.3">
      <c r="A31" s="14"/>
      <c r="B31" s="14"/>
      <c r="C31" s="14"/>
      <c r="D31" s="14"/>
      <c r="E31" s="14"/>
      <c r="F31" s="14"/>
      <c r="G31" s="14"/>
      <c r="H31" s="14"/>
      <c r="M31" s="18"/>
    </row>
    <row r="32" spans="1:13" s="7" customFormat="1" x14ac:dyDescent="0.3">
      <c r="M32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25AA58AEEF2409053F9C26AA16DDA" ma:contentTypeVersion="11" ma:contentTypeDescription="Crear nuevo documento." ma:contentTypeScope="" ma:versionID="a366149f868f9f0c4c8df1860352dadf">
  <xsd:schema xmlns:xsd="http://www.w3.org/2001/XMLSchema" xmlns:xs="http://www.w3.org/2001/XMLSchema" xmlns:p="http://schemas.microsoft.com/office/2006/metadata/properties" xmlns:ns2="9d166099-af72-43c3-a700-83ab82902069" xmlns:ns3="8bd622e1-6ee4-49d1-a502-a2b82867d57f" targetNamespace="http://schemas.microsoft.com/office/2006/metadata/properties" ma:root="true" ma:fieldsID="5e407c4f65dfb5deb45b38fb04f17516" ns2:_="" ns3:_="">
    <xsd:import namespace="9d166099-af72-43c3-a700-83ab82902069"/>
    <xsd:import namespace="8bd622e1-6ee4-49d1-a502-a2b82867d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66099-af72-43c3-a700-83ab82902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622e1-6ee4-49d1-a502-a2b82867d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166099-af72-43c3-a700-83ab829020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D22982-8ECF-4D40-8774-BE6747B14094}"/>
</file>

<file path=customXml/itemProps2.xml><?xml version="1.0" encoding="utf-8"?>
<ds:datastoreItem xmlns:ds="http://schemas.openxmlformats.org/officeDocument/2006/customXml" ds:itemID="{E8617FAD-F7DA-495F-B6A2-8922276F1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E37A0-88C1-47D5-9A6C-E66C261FC06E}">
  <ds:schemaRefs>
    <ds:schemaRef ds:uri="http://schemas.microsoft.com/office/infopath/2007/PartnerControls"/>
    <ds:schemaRef ds:uri="http://purl.org/dc/terms/"/>
    <ds:schemaRef ds:uri="http://www.w3.org/XML/1998/namespace"/>
    <ds:schemaRef ds:uri="9d166099-af72-43c3-a700-83ab82902069"/>
    <ds:schemaRef ds:uri="8bd622e1-6ee4-49d1-a502-a2b82867d57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1r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2020-11-12T07:22:57Z</dcterms:created>
  <dcterms:modified xsi:type="dcterms:W3CDTF">2026-04-27T10:40:25Z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0x010100D3B25AA58AEEF2409053F9C26AA16DDA</vt:lpwstr>
  </property>
  <property fmtid="{D5CDD505-2E9C-101B-9397-08002B2CF9AE}" pid="3" name="MediaServiceImageTags">
    <vt:lpwstr/>
  </property>
</Properties>
</file>