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2" documentId="8_{B8B630A7-7EE1-44C5-89D4-BF9CF9058D09}" xr6:coauthVersionLast="47" xr6:coauthVersionMax="47" xr10:uidLastSave="{73DF01C9-41C0-4B91-9545-E10F6D51D820}"/>
  <bookViews>
    <workbookView xWindow="-120" yWindow="-120" windowWidth="29040" windowHeight="15840" xr2:uid="{00000000-000D-0000-FFFF-FFFF00000000}"/>
  </bookViews>
  <sheets>
    <sheet name="1r trimest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26" i="2" s="1"/>
  <c r="E23" i="2"/>
  <c r="E26" i="2" s="1"/>
  <c r="D23" i="2"/>
  <c r="D26" i="2" s="1"/>
  <c r="B23" i="2"/>
  <c r="B26" i="2" s="1"/>
  <c r="H22" i="2"/>
  <c r="G22" i="2"/>
  <c r="C22" i="2"/>
  <c r="H21" i="2"/>
  <c r="G21" i="2"/>
  <c r="C21" i="2"/>
  <c r="H20" i="2"/>
  <c r="G20" i="2"/>
  <c r="C20" i="2"/>
  <c r="H19" i="2"/>
  <c r="G19" i="2"/>
  <c r="C19" i="2"/>
  <c r="H18" i="2"/>
  <c r="G18" i="2"/>
  <c r="C18" i="2"/>
  <c r="H17" i="2"/>
  <c r="G17" i="2"/>
  <c r="C17" i="2"/>
  <c r="H16" i="2"/>
  <c r="G16" i="2"/>
  <c r="C16" i="2"/>
  <c r="H15" i="2"/>
  <c r="G15" i="2"/>
  <c r="C15" i="2"/>
  <c r="F12" i="2"/>
  <c r="F25" i="2" s="1"/>
  <c r="E12" i="2"/>
  <c r="E25" i="2" s="1"/>
  <c r="D12" i="2"/>
  <c r="D25" i="2" s="1"/>
  <c r="B12" i="2"/>
  <c r="B25" i="2" s="1"/>
  <c r="H11" i="2"/>
  <c r="G11" i="2"/>
  <c r="C11" i="2"/>
  <c r="H10" i="2"/>
  <c r="G10" i="2"/>
  <c r="C10" i="2"/>
  <c r="H9" i="2"/>
  <c r="G9" i="2"/>
  <c r="C9" i="2"/>
  <c r="H8" i="2"/>
  <c r="G8" i="2"/>
  <c r="C8" i="2"/>
  <c r="H7" i="2"/>
  <c r="G7" i="2"/>
  <c r="C7" i="2"/>
  <c r="H6" i="2"/>
  <c r="G6" i="2"/>
  <c r="C6" i="2"/>
  <c r="F27" i="2" l="1"/>
  <c r="C12" i="2"/>
  <c r="C25" i="2" s="1"/>
  <c r="H12" i="2"/>
  <c r="H25" i="2" s="1"/>
  <c r="D27" i="2"/>
  <c r="B27" i="2"/>
  <c r="C23" i="2"/>
  <c r="C26" i="2" s="1"/>
  <c r="H23" i="2"/>
  <c r="H26" i="2" s="1"/>
  <c r="E27" i="2"/>
  <c r="G23" i="2"/>
  <c r="G26" i="2" s="1"/>
  <c r="G12" i="2"/>
  <c r="G25" i="2" s="1"/>
  <c r="C27" i="2" l="1"/>
  <c r="H27" i="2"/>
  <c r="G27" i="2"/>
</calcChain>
</file>

<file path=xl/sharedStrings.xml><?xml version="1.0" encoding="utf-8"?>
<sst xmlns="http://schemas.openxmlformats.org/spreadsheetml/2006/main" count="39" uniqueCount="28">
  <si>
    <t/>
  </si>
  <si>
    <t>3 - TAXES, VENDA DE BÉNS I SERVEIS I ALTRES INGRESSOS</t>
  </si>
  <si>
    <t>4 - TRANSFERÈNCIES CORRENTS</t>
  </si>
  <si>
    <t>5 - INGRESSOS PATRIMONIALS</t>
  </si>
  <si>
    <t>7 - TRANSFERÈNCIES DE CAPITAL</t>
  </si>
  <si>
    <t>8 - ACTIUS FINANCERS</t>
  </si>
  <si>
    <t>9 - PASSIUS FINANCERS</t>
  </si>
  <si>
    <t>Previsió Inicial</t>
  </si>
  <si>
    <t>Modificació +/-</t>
  </si>
  <si>
    <t>Previsió Definitiva</t>
  </si>
  <si>
    <t>Drets Liquidats</t>
  </si>
  <si>
    <t>Recaptació Líquida</t>
  </si>
  <si>
    <t>Pendent Cobrament</t>
  </si>
  <si>
    <t>Estat d'Execució</t>
  </si>
  <si>
    <t>INGRESSOS</t>
  </si>
  <si>
    <t>TOTAL INGRESSOS</t>
  </si>
  <si>
    <t>DESPESES</t>
  </si>
  <si>
    <t>Obligacions Reconegudes</t>
  </si>
  <si>
    <t>Pagaments Líquids</t>
  </si>
  <si>
    <t>Pendent Pagament</t>
  </si>
  <si>
    <t>1 - REMUNERACIONS DE PERSONAL</t>
  </si>
  <si>
    <t>2 - DESPESES CORRENTS BÉNS I SERVEIS</t>
  </si>
  <si>
    <t>3 - DESPESES FINANCERES</t>
  </si>
  <si>
    <t>6 - INVERSIONS REALS</t>
  </si>
  <si>
    <t>TOTAL DESPESES</t>
  </si>
  <si>
    <t>SALDO PRESSUPOSTARI</t>
  </si>
  <si>
    <t>LIQUIDACIÓ DEL PRESSUPOST DE 2024</t>
  </si>
  <si>
    <t>3r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</si>
</sst>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vertical="center"/>
    </xf>
    <xf numFmtId="164" fontId="6" fillId="0" borderId="0" xfId="1" applyNumberFormat="1" applyFont="1" applyAlignment="1">
      <alignment vertical="center"/>
    </xf>
  </cellXfs>
  <cellStyles count="2">
    <cellStyle name="Normal" xfId="0" builtinId="0"/>
    <cellStyle name="Percentat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9822-25C0-4D1A-B761-59B2A8405718}">
  <dimension ref="A1:M32"/>
  <sheetViews>
    <sheetView showGridLines="0" tabSelected="1" topLeftCell="A4" workbookViewId="0">
      <selection activeCell="H6" sqref="H6"/>
    </sheetView>
  </sheetViews>
  <sheetFormatPr defaultColWidth="9.140625" defaultRowHeight="15" x14ac:dyDescent="0.25"/>
  <cols>
    <col min="1" max="1" width="39.85546875" customWidth="1"/>
    <col min="2" max="2" width="15.7109375" customWidth="1"/>
    <col min="3" max="3" width="16.28515625" bestFit="1" customWidth="1"/>
    <col min="4" max="4" width="16.7109375" customWidth="1"/>
    <col min="5" max="8" width="15.7109375" customWidth="1"/>
    <col min="9" max="9" width="3" customWidth="1"/>
    <col min="12" max="12" width="22.5703125" bestFit="1" customWidth="1"/>
    <col min="13" max="13" width="9.140625" style="17"/>
  </cols>
  <sheetData>
    <row r="1" spans="1:13" x14ac:dyDescent="0.25">
      <c r="A1" s="2"/>
      <c r="B1" s="2"/>
      <c r="C1" s="2"/>
      <c r="D1" s="2"/>
      <c r="E1" s="2"/>
      <c r="F1" s="2"/>
      <c r="G1" s="2"/>
    </row>
    <row r="2" spans="1:13" x14ac:dyDescent="0.25">
      <c r="A2" s="1" t="s">
        <v>0</v>
      </c>
    </row>
    <row r="3" spans="1:13" x14ac:dyDescent="0.25">
      <c r="A3" s="3" t="s">
        <v>26</v>
      </c>
      <c r="D3" s="3" t="s">
        <v>27</v>
      </c>
    </row>
    <row r="4" spans="1:13" x14ac:dyDescent="0.25">
      <c r="A4" s="1" t="s">
        <v>0</v>
      </c>
    </row>
    <row r="5" spans="1:13" s="7" customFormat="1" ht="21" x14ac:dyDescent="0.25">
      <c r="A5" s="5" t="s">
        <v>14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6" t="s">
        <v>12</v>
      </c>
      <c r="H5" s="6" t="s">
        <v>13</v>
      </c>
      <c r="M5" s="18"/>
    </row>
    <row r="6" spans="1:13" s="7" customFormat="1" ht="24.75" customHeight="1" x14ac:dyDescent="0.25">
      <c r="A6" s="8" t="s">
        <v>1</v>
      </c>
      <c r="B6" s="9">
        <v>22627998.629999999</v>
      </c>
      <c r="C6" s="9">
        <f>+D6-B6</f>
        <v>1029763.120000001</v>
      </c>
      <c r="D6" s="9">
        <v>23657761.75</v>
      </c>
      <c r="E6" s="9">
        <v>1963543.97</v>
      </c>
      <c r="F6" s="9">
        <v>833952.54</v>
      </c>
      <c r="G6" s="10">
        <f>+E6-F6</f>
        <v>1129591.43</v>
      </c>
      <c r="H6" s="10">
        <f>+D6-E6</f>
        <v>21694217.780000001</v>
      </c>
    </row>
    <row r="7" spans="1:13" s="7" customFormat="1" x14ac:dyDescent="0.25">
      <c r="A7" s="8" t="s">
        <v>2</v>
      </c>
      <c r="B7" s="9">
        <v>111074549.37</v>
      </c>
      <c r="C7" s="9">
        <f t="shared" ref="C7:C11" si="0">+D7-B7</f>
        <v>1429951.75</v>
      </c>
      <c r="D7" s="9">
        <v>112504501.12</v>
      </c>
      <c r="E7" s="9">
        <v>43682175.07</v>
      </c>
      <c r="F7" s="9">
        <v>42327090.920000002</v>
      </c>
      <c r="G7" s="10">
        <f t="shared" ref="G7:G12" si="1">+E7-F7</f>
        <v>1355084.1499999985</v>
      </c>
      <c r="H7" s="10">
        <f t="shared" ref="H7:H11" si="2">+D7-E7</f>
        <v>68822326.050000012</v>
      </c>
    </row>
    <row r="8" spans="1:13" s="7" customFormat="1" x14ac:dyDescent="0.25">
      <c r="A8" s="8" t="s">
        <v>3</v>
      </c>
      <c r="B8" s="9">
        <v>1331288.7</v>
      </c>
      <c r="C8" s="9">
        <f t="shared" si="0"/>
        <v>3141.8000000000466</v>
      </c>
      <c r="D8" s="9">
        <v>1334430.5</v>
      </c>
      <c r="E8" s="9">
        <v>536580.04</v>
      </c>
      <c r="F8" s="9">
        <v>514832.44</v>
      </c>
      <c r="G8" s="10">
        <f t="shared" si="1"/>
        <v>21747.600000000035</v>
      </c>
      <c r="H8" s="10">
        <f t="shared" si="2"/>
        <v>797850.46</v>
      </c>
      <c r="L8" s="16"/>
      <c r="M8" s="18"/>
    </row>
    <row r="9" spans="1:13" s="7" customFormat="1" x14ac:dyDescent="0.25">
      <c r="A9" s="8" t="s">
        <v>4</v>
      </c>
      <c r="B9" s="9">
        <v>10386398.390000001</v>
      </c>
      <c r="C9" s="9">
        <f t="shared" si="0"/>
        <v>132214.18999999948</v>
      </c>
      <c r="D9" s="9">
        <v>10518612.58</v>
      </c>
      <c r="E9" s="9">
        <v>2044259.08</v>
      </c>
      <c r="F9" s="9">
        <v>1305641.57</v>
      </c>
      <c r="G9" s="10">
        <f t="shared" si="1"/>
        <v>738617.51</v>
      </c>
      <c r="H9" s="10">
        <f t="shared" si="2"/>
        <v>8474353.5</v>
      </c>
      <c r="L9" s="16"/>
      <c r="M9" s="18"/>
    </row>
    <row r="10" spans="1:13" s="7" customFormat="1" x14ac:dyDescent="0.25">
      <c r="A10" s="8" t="s">
        <v>5</v>
      </c>
      <c r="B10" s="9">
        <v>200000</v>
      </c>
      <c r="C10" s="9">
        <f t="shared" si="0"/>
        <v>91760475.159999996</v>
      </c>
      <c r="D10" s="9">
        <v>91960475.159999996</v>
      </c>
      <c r="E10" s="9">
        <v>42684.5</v>
      </c>
      <c r="F10" s="9">
        <v>12922.38</v>
      </c>
      <c r="G10" s="10">
        <f t="shared" si="1"/>
        <v>29762.120000000003</v>
      </c>
      <c r="H10" s="10">
        <f t="shared" si="2"/>
        <v>91917790.659999996</v>
      </c>
      <c r="L10" s="16"/>
      <c r="M10" s="18"/>
    </row>
    <row r="11" spans="1:13" s="7" customFormat="1" x14ac:dyDescent="0.25">
      <c r="A11" s="8" t="s">
        <v>6</v>
      </c>
      <c r="B11" s="9">
        <v>164125.25</v>
      </c>
      <c r="C11" s="9">
        <f t="shared" si="0"/>
        <v>281835.86</v>
      </c>
      <c r="D11" s="9">
        <v>445961.11</v>
      </c>
      <c r="E11" s="9">
        <v>281835.86</v>
      </c>
      <c r="F11" s="9">
        <v>281835.86</v>
      </c>
      <c r="G11" s="10">
        <f t="shared" si="1"/>
        <v>0</v>
      </c>
      <c r="H11" s="10">
        <f t="shared" si="2"/>
        <v>164125.25</v>
      </c>
    </row>
    <row r="12" spans="1:13" s="7" customFormat="1" x14ac:dyDescent="0.25">
      <c r="A12" s="11" t="s">
        <v>15</v>
      </c>
      <c r="B12" s="12">
        <f>SUM(B6:B11)</f>
        <v>145784360.33999997</v>
      </c>
      <c r="C12" s="12">
        <f t="shared" ref="C12:D12" si="3">SUM(C6:C11)</f>
        <v>94637381.879999995</v>
      </c>
      <c r="D12" s="12">
        <f t="shared" si="3"/>
        <v>240421742.22000003</v>
      </c>
      <c r="E12" s="12">
        <f>SUM(E6:E11)</f>
        <v>48551078.519999996</v>
      </c>
      <c r="F12" s="12">
        <f>SUM(F6:F11)</f>
        <v>45276275.710000001</v>
      </c>
      <c r="G12" s="12">
        <f t="shared" si="1"/>
        <v>3274802.8099999949</v>
      </c>
      <c r="H12" s="13">
        <f t="shared" ref="H12" si="4">SUM(H6:H11)</f>
        <v>191870663.69999999</v>
      </c>
      <c r="M12" s="18"/>
    </row>
    <row r="13" spans="1:13" s="7" customFormat="1" x14ac:dyDescent="0.25">
      <c r="A13" s="14"/>
      <c r="B13" s="14"/>
      <c r="C13" s="14"/>
      <c r="D13" s="14"/>
      <c r="E13" s="14"/>
      <c r="F13" s="14"/>
      <c r="G13" s="14"/>
      <c r="H13" s="14"/>
      <c r="M13" s="18"/>
    </row>
    <row r="14" spans="1:13" s="7" customFormat="1" ht="21" x14ac:dyDescent="0.25">
      <c r="A14" s="5" t="s">
        <v>16</v>
      </c>
      <c r="B14" s="4" t="s">
        <v>7</v>
      </c>
      <c r="C14" s="4" t="s">
        <v>8</v>
      </c>
      <c r="D14" s="4" t="s">
        <v>9</v>
      </c>
      <c r="E14" s="4" t="s">
        <v>17</v>
      </c>
      <c r="F14" s="4" t="s">
        <v>18</v>
      </c>
      <c r="G14" s="6" t="s">
        <v>19</v>
      </c>
      <c r="H14" s="6" t="s">
        <v>13</v>
      </c>
      <c r="M14" s="18"/>
    </row>
    <row r="15" spans="1:13" s="7" customFormat="1" x14ac:dyDescent="0.25">
      <c r="A15" s="8" t="s">
        <v>20</v>
      </c>
      <c r="B15" s="9">
        <v>104301568.70999999</v>
      </c>
      <c r="C15" s="9">
        <f>+D15-B15</f>
        <v>18335356.620000005</v>
      </c>
      <c r="D15" s="9">
        <v>122636925.33</v>
      </c>
      <c r="E15" s="9">
        <v>51398374.869999997</v>
      </c>
      <c r="F15" s="9">
        <v>49928251.289999999</v>
      </c>
      <c r="G15" s="10">
        <f t="shared" ref="G15:G23" si="5">+E15-F15</f>
        <v>1470123.5799999982</v>
      </c>
      <c r="H15" s="10">
        <f>+D15-E15</f>
        <v>71238550.460000008</v>
      </c>
      <c r="M15" s="18"/>
    </row>
    <row r="16" spans="1:13" s="7" customFormat="1" x14ac:dyDescent="0.25">
      <c r="A16" s="8" t="s">
        <v>21</v>
      </c>
      <c r="B16" s="9">
        <v>24284309.370000001</v>
      </c>
      <c r="C16" s="9">
        <f t="shared" ref="C16:C22" si="6">+D16-B16</f>
        <v>38867509.590000004</v>
      </c>
      <c r="D16" s="9">
        <v>63151818.960000001</v>
      </c>
      <c r="E16" s="9">
        <v>7338095.8099999996</v>
      </c>
      <c r="F16" s="9">
        <v>7288487.8899999997</v>
      </c>
      <c r="G16" s="10">
        <f t="shared" si="5"/>
        <v>49607.919999999925</v>
      </c>
      <c r="H16" s="10">
        <f t="shared" ref="H16:H22" si="7">+D16-E16</f>
        <v>55813723.149999999</v>
      </c>
      <c r="L16" s="16"/>
      <c r="M16" s="18"/>
    </row>
    <row r="17" spans="1:13" s="7" customFormat="1" x14ac:dyDescent="0.25">
      <c r="A17" s="8" t="s">
        <v>22</v>
      </c>
      <c r="B17" s="9">
        <v>1013841.84</v>
      </c>
      <c r="C17" s="9">
        <f t="shared" si="6"/>
        <v>133323.68000000005</v>
      </c>
      <c r="D17" s="9">
        <v>1147165.52</v>
      </c>
      <c r="E17" s="9">
        <v>438164.72</v>
      </c>
      <c r="F17" s="9">
        <v>350401.79</v>
      </c>
      <c r="G17" s="10">
        <f t="shared" si="5"/>
        <v>87762.93</v>
      </c>
      <c r="H17" s="10">
        <f t="shared" si="7"/>
        <v>709000.8</v>
      </c>
      <c r="L17" s="16"/>
      <c r="M17" s="18"/>
    </row>
    <row r="18" spans="1:13" s="7" customFormat="1" x14ac:dyDescent="0.25">
      <c r="A18" s="8" t="s">
        <v>2</v>
      </c>
      <c r="B18" s="9">
        <v>4702954.82</v>
      </c>
      <c r="C18" s="9">
        <f t="shared" si="6"/>
        <v>4717745.68</v>
      </c>
      <c r="D18" s="9">
        <v>9420700.5</v>
      </c>
      <c r="E18" s="9">
        <v>1492882.76</v>
      </c>
      <c r="F18" s="9">
        <v>1474386.25</v>
      </c>
      <c r="G18" s="10">
        <f t="shared" si="5"/>
        <v>18496.510000000009</v>
      </c>
      <c r="H18" s="10">
        <f t="shared" si="7"/>
        <v>7927817.7400000002</v>
      </c>
      <c r="L18" s="16"/>
      <c r="M18" s="18"/>
    </row>
    <row r="19" spans="1:13" s="7" customFormat="1" x14ac:dyDescent="0.25">
      <c r="A19" s="8" t="s">
        <v>23</v>
      </c>
      <c r="B19" s="9">
        <v>11281685.6</v>
      </c>
      <c r="C19" s="9">
        <f t="shared" si="6"/>
        <v>30724608.5</v>
      </c>
      <c r="D19" s="9">
        <v>42006294.100000001</v>
      </c>
      <c r="E19" s="9">
        <v>6084331.6200000001</v>
      </c>
      <c r="F19" s="9">
        <v>5787177.5999999996</v>
      </c>
      <c r="G19" s="10">
        <f t="shared" si="5"/>
        <v>297154.02000000048</v>
      </c>
      <c r="H19" s="10">
        <f t="shared" si="7"/>
        <v>35921962.480000004</v>
      </c>
      <c r="L19" s="16"/>
      <c r="M19" s="18"/>
    </row>
    <row r="20" spans="1:13" s="7" customFormat="1" x14ac:dyDescent="0.25">
      <c r="A20" s="8" t="s">
        <v>4</v>
      </c>
      <c r="B20" s="9">
        <v>0</v>
      </c>
      <c r="C20" s="9">
        <f t="shared" si="6"/>
        <v>6749.15</v>
      </c>
      <c r="D20" s="9">
        <v>6749.15</v>
      </c>
      <c r="E20" s="9">
        <v>5286.32</v>
      </c>
      <c r="F20" s="9">
        <v>5286.32</v>
      </c>
      <c r="G20" s="10">
        <f t="shared" si="5"/>
        <v>0</v>
      </c>
      <c r="H20" s="10">
        <f t="shared" si="7"/>
        <v>1462.83</v>
      </c>
      <c r="M20" s="18"/>
    </row>
    <row r="21" spans="1:13" s="7" customFormat="1" x14ac:dyDescent="0.25">
      <c r="A21" s="8" t="s">
        <v>5</v>
      </c>
      <c r="B21" s="9">
        <v>200000</v>
      </c>
      <c r="C21" s="9">
        <f t="shared" si="6"/>
        <v>0</v>
      </c>
      <c r="D21" s="9">
        <v>200000</v>
      </c>
      <c r="E21" s="9">
        <v>42684.5</v>
      </c>
      <c r="F21" s="9">
        <v>42684.5</v>
      </c>
      <c r="G21" s="10">
        <f t="shared" si="5"/>
        <v>0</v>
      </c>
      <c r="H21" s="10">
        <f t="shared" si="7"/>
        <v>157315.5</v>
      </c>
      <c r="M21" s="18"/>
    </row>
    <row r="22" spans="1:13" s="7" customFormat="1" x14ac:dyDescent="0.25">
      <c r="A22" s="8" t="s">
        <v>6</v>
      </c>
      <c r="B22" s="9">
        <v>0</v>
      </c>
      <c r="C22" s="9">
        <f t="shared" si="6"/>
        <v>1852088.66</v>
      </c>
      <c r="D22" s="9">
        <v>1852088.66</v>
      </c>
      <c r="E22" s="9">
        <v>31047.23</v>
      </c>
      <c r="F22" s="9">
        <v>31047.23</v>
      </c>
      <c r="G22" s="10">
        <f t="shared" si="5"/>
        <v>0</v>
      </c>
      <c r="H22" s="10">
        <f t="shared" si="7"/>
        <v>1821041.43</v>
      </c>
      <c r="M22" s="18"/>
    </row>
    <row r="23" spans="1:13" s="7" customFormat="1" x14ac:dyDescent="0.25">
      <c r="A23" s="11" t="s">
        <v>24</v>
      </c>
      <c r="B23" s="12">
        <f>SUM(B15:B22)</f>
        <v>145784360.34</v>
      </c>
      <c r="C23" s="12">
        <f t="shared" ref="C23:H23" si="8">SUM(C15:C22)</f>
        <v>94637381.88000001</v>
      </c>
      <c r="D23" s="12">
        <f t="shared" si="8"/>
        <v>240421742.22</v>
      </c>
      <c r="E23" s="12">
        <f t="shared" si="8"/>
        <v>66830867.829999991</v>
      </c>
      <c r="F23" s="12">
        <f t="shared" si="8"/>
        <v>64907722.869999997</v>
      </c>
      <c r="G23" s="12">
        <f t="shared" si="5"/>
        <v>1923144.9599999934</v>
      </c>
      <c r="H23" s="13">
        <f t="shared" si="8"/>
        <v>173590874.39000002</v>
      </c>
      <c r="M23" s="18"/>
    </row>
    <row r="24" spans="1:13" s="7" customFormat="1" x14ac:dyDescent="0.25">
      <c r="A24" s="14"/>
      <c r="B24" s="14"/>
      <c r="C24" s="14"/>
      <c r="D24" s="14"/>
      <c r="E24" s="14"/>
      <c r="F24" s="14"/>
      <c r="G24" s="14"/>
      <c r="H24" s="14"/>
      <c r="M24" s="18"/>
    </row>
    <row r="25" spans="1:13" s="15" customFormat="1" ht="15" customHeight="1" x14ac:dyDescent="0.25">
      <c r="A25" s="8" t="s">
        <v>15</v>
      </c>
      <c r="B25" s="9">
        <f>+B12</f>
        <v>145784360.33999997</v>
      </c>
      <c r="C25" s="9">
        <f t="shared" ref="C25:H25" si="9">+C12</f>
        <v>94637381.879999995</v>
      </c>
      <c r="D25" s="9">
        <f t="shared" si="9"/>
        <v>240421742.22000003</v>
      </c>
      <c r="E25" s="9">
        <f t="shared" si="9"/>
        <v>48551078.519999996</v>
      </c>
      <c r="F25" s="9">
        <f t="shared" si="9"/>
        <v>45276275.710000001</v>
      </c>
      <c r="G25" s="10">
        <f t="shared" si="9"/>
        <v>3274802.8099999949</v>
      </c>
      <c r="H25" s="10">
        <f t="shared" si="9"/>
        <v>191870663.69999999</v>
      </c>
      <c r="M25" s="19"/>
    </row>
    <row r="26" spans="1:13" s="15" customFormat="1" ht="15" customHeight="1" x14ac:dyDescent="0.25">
      <c r="A26" s="8" t="s">
        <v>24</v>
      </c>
      <c r="B26" s="9">
        <f>+B23</f>
        <v>145784360.34</v>
      </c>
      <c r="C26" s="9">
        <f t="shared" ref="C26:H26" si="10">+C23</f>
        <v>94637381.88000001</v>
      </c>
      <c r="D26" s="9">
        <f t="shared" si="10"/>
        <v>240421742.22</v>
      </c>
      <c r="E26" s="9">
        <f t="shared" si="10"/>
        <v>66830867.829999991</v>
      </c>
      <c r="F26" s="9">
        <f t="shared" si="10"/>
        <v>64907722.869999997</v>
      </c>
      <c r="G26" s="10">
        <f t="shared" si="10"/>
        <v>1923144.9599999934</v>
      </c>
      <c r="H26" s="10">
        <f t="shared" si="10"/>
        <v>173590874.39000002</v>
      </c>
      <c r="M26" s="19"/>
    </row>
    <row r="27" spans="1:13" s="15" customFormat="1" ht="15" customHeight="1" x14ac:dyDescent="0.25">
      <c r="A27" s="11" t="s">
        <v>25</v>
      </c>
      <c r="B27" s="12">
        <f>+B25-B26</f>
        <v>0</v>
      </c>
      <c r="C27" s="12">
        <f t="shared" ref="C27:G27" si="11">+C25-C26</f>
        <v>0</v>
      </c>
      <c r="D27" s="12">
        <f t="shared" si="11"/>
        <v>0</v>
      </c>
      <c r="E27" s="12">
        <f t="shared" si="11"/>
        <v>-18279789.309999995</v>
      </c>
      <c r="F27" s="12">
        <f t="shared" si="11"/>
        <v>-19631447.159999996</v>
      </c>
      <c r="G27" s="13">
        <f t="shared" si="11"/>
        <v>1351657.8500000015</v>
      </c>
      <c r="H27" s="13">
        <f>-H25+H26</f>
        <v>-18279789.309999973</v>
      </c>
      <c r="M27" s="19"/>
    </row>
    <row r="28" spans="1:13" s="7" customFormat="1" x14ac:dyDescent="0.25">
      <c r="A28" s="14"/>
      <c r="B28" s="14"/>
      <c r="C28" s="14"/>
      <c r="D28" s="14"/>
      <c r="E28" s="14"/>
      <c r="F28" s="14"/>
      <c r="G28" s="14"/>
      <c r="H28" s="14"/>
      <c r="M28" s="18"/>
    </row>
    <row r="29" spans="1:13" s="7" customFormat="1" x14ac:dyDescent="0.25">
      <c r="A29" s="14"/>
      <c r="B29" s="14"/>
      <c r="C29" s="14"/>
      <c r="D29" s="14"/>
      <c r="E29" s="14"/>
      <c r="F29" s="20"/>
      <c r="G29" s="20"/>
      <c r="H29" s="14"/>
      <c r="M29" s="18"/>
    </row>
    <row r="30" spans="1:13" s="7" customFormat="1" x14ac:dyDescent="0.25">
      <c r="A30" s="14"/>
      <c r="B30" s="14"/>
      <c r="C30" s="14"/>
      <c r="D30" s="14"/>
      <c r="E30" s="14"/>
      <c r="F30" s="14"/>
      <c r="G30" s="14"/>
      <c r="H30" s="14"/>
      <c r="M30" s="18"/>
    </row>
    <row r="31" spans="1:13" s="7" customFormat="1" x14ac:dyDescent="0.25">
      <c r="A31" s="14"/>
      <c r="B31" s="14"/>
      <c r="C31" s="14"/>
      <c r="D31" s="14"/>
      <c r="E31" s="14"/>
      <c r="F31" s="14"/>
      <c r="G31" s="14"/>
      <c r="H31" s="14"/>
      <c r="M31" s="18"/>
    </row>
    <row r="32" spans="1:13" s="7" customFormat="1" x14ac:dyDescent="0.25">
      <c r="M32" s="1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166099-af72-43c3-a700-83ab8290206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B25AA58AEEF2409053F9C26AA16DDA" ma:contentTypeVersion="11" ma:contentTypeDescription="Crear nuevo documento." ma:contentTypeScope="" ma:versionID="f7e758f2da7d01f442f7e584429e66ff">
  <xsd:schema xmlns:xsd="http://www.w3.org/2001/XMLSchema" xmlns:xs="http://www.w3.org/2001/XMLSchema" xmlns:p="http://schemas.microsoft.com/office/2006/metadata/properties" xmlns:ns2="9d166099-af72-43c3-a700-83ab82902069" xmlns:ns3="8bd622e1-6ee4-49d1-a502-a2b82867d57f" targetNamespace="http://schemas.microsoft.com/office/2006/metadata/properties" ma:root="true" ma:fieldsID="660b8963ced0f07d7d54761ceea59696" ns2:_="" ns3:_="">
    <xsd:import namespace="9d166099-af72-43c3-a700-83ab82902069"/>
    <xsd:import namespace="8bd622e1-6ee4-49d1-a502-a2b82867d5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166099-af72-43c3-a700-83ab82902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622e1-6ee4-49d1-a502-a2b82867d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617FAD-F7DA-495F-B6A2-8922276F19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1E37A0-88C1-47D5-9A6C-E66C261FC06E}">
  <ds:schemaRefs>
    <ds:schemaRef ds:uri="http://schemas.microsoft.com/office/infopath/2007/PartnerControls"/>
    <ds:schemaRef ds:uri="http://purl.org/dc/terms/"/>
    <ds:schemaRef ds:uri="http://www.w3.org/XML/1998/namespace"/>
    <ds:schemaRef ds:uri="9d166099-af72-43c3-a700-83ab82902069"/>
    <ds:schemaRef ds:uri="8bd622e1-6ee4-49d1-a502-a2b82867d57f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88FFE50-CCEE-4869-8AAF-5B0C3873D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166099-af72-43c3-a700-83ab82902069"/>
    <ds:schemaRef ds:uri="8bd622e1-6ee4-49d1-a502-a2b82867d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1r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2020-11-12T07:22:57Z</dcterms:created>
  <dcterms:modified xsi:type="dcterms:W3CDTF">2025-07-09T06:09:52Z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0x010100D3B25AA58AEEF2409053F9C26AA16DDA</vt:lpwstr>
  </property>
  <property fmtid="{D5CDD505-2E9C-101B-9397-08002B2CF9AE}" pid="3" name="MediaServiceImageTags">
    <vt:lpwstr/>
  </property>
</Properties>
</file>