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4334"/>
  <workbookPr dateCompatibility="0" filterPrivacy="1" defaultThemeVersion="124226"/>
  <xr:revisionPtr revIDLastSave="0" documentId="8_{5006FAE1-E9D7-4C89-9E8F-09D27CBDD85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r trimestre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F23" i="2" l="1"/>
  <c r="F26" i="2" s="1"/>
  <c r="E23" i="2"/>
  <c r="E26" i="2" s="1"/>
  <c r="D23" i="2"/>
  <c r="D26" i="2" s="1"/>
  <c r="B23" i="2"/>
  <c r="B26" i="2" s="1"/>
  <c r="H22" i="2"/>
  <c r="G22" i="2"/>
  <c r="C22" i="2"/>
  <c r="H21" i="2"/>
  <c r="G21" i="2"/>
  <c r="C21" i="2"/>
  <c r="H20" i="2"/>
  <c r="G20" i="2"/>
  <c r="C20" i="2"/>
  <c r="H19" i="2"/>
  <c r="G19" i="2"/>
  <c r="C19" i="2"/>
  <c r="H18" i="2"/>
  <c r="G18" i="2"/>
  <c r="C18" i="2"/>
  <c r="H17" i="2"/>
  <c r="G17" i="2"/>
  <c r="C17" i="2"/>
  <c r="H16" i="2"/>
  <c r="G16" i="2"/>
  <c r="C16" i="2"/>
  <c r="H15" i="2"/>
  <c r="G15" i="2"/>
  <c r="C15" i="2"/>
  <c r="F12" i="2"/>
  <c r="F25" i="2" s="1"/>
  <c r="E12" i="2"/>
  <c r="E25" i="2" s="1"/>
  <c r="D12" i="2"/>
  <c r="D25" i="2" s="1"/>
  <c r="B12" i="2"/>
  <c r="B25" i="2" s="1"/>
  <c r="H11" i="2"/>
  <c r="G11" i="2"/>
  <c r="C11" i="2"/>
  <c r="H10" i="2"/>
  <c r="G10" i="2"/>
  <c r="C10" i="2"/>
  <c r="H9" i="2"/>
  <c r="G9" i="2"/>
  <c r="C9" i="2"/>
  <c r="H8" i="2"/>
  <c r="G8" i="2"/>
  <c r="C8" i="2"/>
  <c r="H7" i="2"/>
  <c r="G7" i="2"/>
  <c r="C7" i="2"/>
  <c r="H6" i="2"/>
  <c r="G6" i="2"/>
  <c r="C6" i="2"/>
  <c r="F27" i="2" l="1"/>
  <c r="C12" i="2"/>
  <c r="C25" i="2" s="1"/>
  <c r="H12" i="2"/>
  <c r="H25" i="2" s="1"/>
  <c r="D27" i="2"/>
  <c r="B27" i="2"/>
  <c r="C23" i="2"/>
  <c r="C26" i="2" s="1"/>
  <c r="H23" i="2"/>
  <c r="H26" i="2" s="1"/>
  <c r="E27" i="2"/>
  <c r="G23" i="2"/>
  <c r="G26" i="2" s="1"/>
  <c r="G12" i="2"/>
  <c r="G25" i="2" s="1"/>
  <c r="C27" i="2" l="1"/>
  <c r="H27" i="2"/>
  <c r="G27" i="2"/>
</calcChain>
</file>

<file path=xl/sharedStrings.xml><?xml version="1.0" encoding="utf-8"?>
<sst xmlns="http://purl.oclc.org/ooxml/spreadsheetml/main" count="39" uniqueCount="28">
  <si>
    <t/>
  </si>
  <si>
    <t>3 - TAXES, VENDA DE BÉNS I SERVEIS I ALTRES INGRESSOS</t>
  </si>
  <si>
    <t>4 - TRANSFERÈNCIES CORRENTS</t>
  </si>
  <si>
    <t>5 - INGRESSOS PATRIMONIALS</t>
  </si>
  <si>
    <t>7 - TRANSFERÈNCIES DE CAPITAL</t>
  </si>
  <si>
    <t>8 - ACTIUS FINANCERS</t>
  </si>
  <si>
    <t>9 - PASSIUS FINANCERS</t>
  </si>
  <si>
    <t>Previsió Inicial</t>
  </si>
  <si>
    <t>Modificació +/-</t>
  </si>
  <si>
    <t>Previsió Definitiva</t>
  </si>
  <si>
    <t>Drets Liquidats</t>
  </si>
  <si>
    <t>Recaptació Líquida</t>
  </si>
  <si>
    <t>Pendent Cobrament</t>
  </si>
  <si>
    <t>Estat d'Execució</t>
  </si>
  <si>
    <t>INGRESSOS</t>
  </si>
  <si>
    <t>TOTAL INGRESSOS</t>
  </si>
  <si>
    <t>DESPESES</t>
  </si>
  <si>
    <t>Obligacions Reconegudes</t>
  </si>
  <si>
    <t>Pagaments Líquids</t>
  </si>
  <si>
    <t>Pendent Pagament</t>
  </si>
  <si>
    <t>1 - REMUNERACIONS DE PERSONAL</t>
  </si>
  <si>
    <t>2 - DESPESES CORRENTS BÉNS I SERVEIS</t>
  </si>
  <si>
    <t>3 - DESPESES FINANCERES</t>
  </si>
  <si>
    <t>6 - INVERSIONS REALS</t>
  </si>
  <si>
    <t>TOTAL DESPESES</t>
  </si>
  <si>
    <t>SALDO PRESSUPOSTARI</t>
  </si>
  <si>
    <t>3r Trimestre</t>
  </si>
  <si>
    <t>LIQUIDACIÓ DEL PRESSUPOST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</si>
</sst>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0F4FA"/>
      </patternFill>
    </fill>
    <fill>
      <patternFill patternType="solid">
        <fgColor rgb="FFFFFFFF"/>
      </patternFill>
    </fill>
  </fills>
  <borders count="4">
    <border>
      <start/>
      <end/>
      <top/>
      <bottom/>
      <diagonal/>
    </border>
    <border>
      <start style="thin">
        <color rgb="FF979991"/>
      </start>
      <end/>
      <top style="thin">
        <color rgb="FF979991"/>
      </top>
      <bottom/>
      <diagonal/>
    </border>
    <border>
      <start style="thin">
        <color rgb="FF979991"/>
      </start>
      <end/>
      <top style="thin">
        <color rgb="FF979991"/>
      </top>
      <bottom style="thin">
        <color rgb="FF979991"/>
      </bottom>
      <diagonal/>
    </border>
    <border>
      <start style="thin">
        <color rgb="FF979991"/>
      </start>
      <end style="thin">
        <color rgb="FF979991"/>
      </end>
      <top style="thin">
        <color rgb="FF979991"/>
      </top>
      <bottom style="thin">
        <color rgb="FF979991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vertical="center" wrapText="1"/>
    </xf>
    <xf numFmtId="0" fontId="3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2" borderId="2" xfId="0" applyFont="1" applyFill="1" applyBorder="1" applyAlignment="1">
      <alignment horizontal="left" vertical="center" wrapText="1"/>
    </xf>
    <xf numFmtId="4" fontId="5" fillId="3" borderId="2" xfId="0" applyNumberFormat="1" applyFont="1" applyFill="1" applyBorder="1" applyAlignment="1">
      <alignment horizontal="right" vertical="center" wrapText="1"/>
    </xf>
    <xf numFmtId="4" fontId="5" fillId="3" borderId="3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2" fontId="0" fillId="0" borderId="0" xfId="0" applyNumberFormat="1"/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vertical="center"/>
    </xf>
    <xf numFmtId="164" fontId="6" fillId="0" borderId="0" xfId="1" applyNumberFormat="1" applyFont="1" applyAlignment="1">
      <alignment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E9822-25C0-4D1A-B761-59B2A8405718}">
  <dimension ref="A1:M32"/>
  <sheetViews>
    <sheetView showGridLines="0" tabSelected="1" workbookViewId="0">
      <selection activeCell="H20" sqref="H20"/>
    </sheetView>
  </sheetViews>
  <sheetFormatPr baseColWidth="10" defaultColWidth="9.109375" defaultRowHeight="14.4" x14ac:dyDescent="0.3"/>
  <cols>
    <col min="1" max="1" width="39.88671875" customWidth="1"/>
    <col min="2" max="2" width="15.6640625" customWidth="1"/>
    <col min="3" max="3" width="16.33203125" bestFit="1" customWidth="1"/>
    <col min="4" max="4" width="16.6640625" customWidth="1"/>
    <col min="5" max="8" width="15.6640625" customWidth="1"/>
    <col min="9" max="9" width="3" customWidth="1"/>
    <col min="12" max="12" width="22.5546875" bestFit="1" customWidth="1"/>
    <col min="13" max="13" width="9.109375" style="17"/>
  </cols>
  <sheetData>
    <row r="1" spans="1:13" x14ac:dyDescent="0.3">
      <c r="A1" s="2"/>
      <c r="B1" s="2"/>
      <c r="C1" s="2"/>
      <c r="D1" s="2"/>
      <c r="E1" s="2"/>
      <c r="F1" s="2"/>
      <c r="G1" s="2"/>
    </row>
    <row r="2" spans="1:13" x14ac:dyDescent="0.3">
      <c r="A2" s="1" t="s">
        <v>0</v>
      </c>
    </row>
    <row r="3" spans="1:13" x14ac:dyDescent="0.3">
      <c r="A3" s="3" t="s">
        <v>27</v>
      </c>
      <c r="D3" s="3" t="s">
        <v>26</v>
      </c>
    </row>
    <row r="4" spans="1:13" x14ac:dyDescent="0.3">
      <c r="A4" s="1" t="s">
        <v>0</v>
      </c>
    </row>
    <row r="5" spans="1:13" s="7" customFormat="1" ht="20.399999999999999" x14ac:dyDescent="0.3">
      <c r="A5" s="5" t="s">
        <v>14</v>
      </c>
      <c r="B5" s="6" t="s">
        <v>7</v>
      </c>
      <c r="C5" s="4" t="s">
        <v>8</v>
      </c>
      <c r="D5" s="6" t="s">
        <v>9</v>
      </c>
      <c r="E5" s="6" t="s">
        <v>10</v>
      </c>
      <c r="F5" s="6" t="s">
        <v>11</v>
      </c>
      <c r="G5" s="6" t="s">
        <v>12</v>
      </c>
      <c r="H5" s="6" t="s">
        <v>13</v>
      </c>
      <c r="M5" s="18"/>
    </row>
    <row r="6" spans="1:13" s="7" customFormat="1" ht="24.75" customHeight="1" x14ac:dyDescent="0.3">
      <c r="A6" s="8" t="s">
        <v>1</v>
      </c>
      <c r="B6" s="9">
        <v>22627998.629999999</v>
      </c>
      <c r="C6" s="9">
        <f>+D6-B6</f>
        <v>1662983.1500000022</v>
      </c>
      <c r="D6" s="9">
        <v>24290981.780000001</v>
      </c>
      <c r="E6" s="9">
        <v>19769589.460000001</v>
      </c>
      <c r="F6" s="9">
        <v>8317403.2699999996</v>
      </c>
      <c r="G6" s="10">
        <f>+E6-F6</f>
        <v>11452186.190000001</v>
      </c>
      <c r="H6" s="10">
        <f>+D6-E6</f>
        <v>4521392.32</v>
      </c>
    </row>
    <row r="7" spans="1:13" s="7" customFormat="1" x14ac:dyDescent="0.3">
      <c r="A7" s="8" t="s">
        <v>2</v>
      </c>
      <c r="B7" s="9">
        <v>111074549.37</v>
      </c>
      <c r="C7" s="9">
        <f t="shared" ref="C7:C11" si="0">+D7-B7</f>
        <v>2346969.0899999887</v>
      </c>
      <c r="D7" s="9">
        <v>113421518.45999999</v>
      </c>
      <c r="E7" s="9">
        <v>66753998.479999997</v>
      </c>
      <c r="F7" s="9">
        <v>64184365.380000003</v>
      </c>
      <c r="G7" s="10">
        <f t="shared" ref="G7:G12" si="1">+E7-F7</f>
        <v>2569633.099999994</v>
      </c>
      <c r="H7" s="10">
        <f t="shared" ref="H7:H11" si="2">+D7-E7</f>
        <v>46667519.979999997</v>
      </c>
    </row>
    <row r="8" spans="1:13" s="7" customFormat="1" x14ac:dyDescent="0.3">
      <c r="A8" s="8" t="s">
        <v>3</v>
      </c>
      <c r="B8" s="9">
        <v>1331288.7</v>
      </c>
      <c r="C8" s="9">
        <f t="shared" si="0"/>
        <v>5292.1000000000931</v>
      </c>
      <c r="D8" s="9">
        <v>1336580.8</v>
      </c>
      <c r="E8" s="9">
        <v>940721.67</v>
      </c>
      <c r="F8" s="9">
        <v>934396.67</v>
      </c>
      <c r="G8" s="10">
        <f t="shared" si="1"/>
        <v>6325</v>
      </c>
      <c r="H8" s="10">
        <f t="shared" si="2"/>
        <v>395859.13</v>
      </c>
      <c r="L8" s="16"/>
      <c r="M8" s="18"/>
    </row>
    <row r="9" spans="1:13" s="7" customFormat="1" x14ac:dyDescent="0.3">
      <c r="A9" s="8" t="s">
        <v>4</v>
      </c>
      <c r="B9" s="9">
        <v>10386398.390000001</v>
      </c>
      <c r="C9" s="9">
        <f t="shared" si="0"/>
        <v>284291.99000000022</v>
      </c>
      <c r="D9" s="9">
        <v>10670690.380000001</v>
      </c>
      <c r="E9" s="9">
        <v>6981211.7999999998</v>
      </c>
      <c r="F9" s="9">
        <v>1608656.4</v>
      </c>
      <c r="G9" s="10">
        <f t="shared" si="1"/>
        <v>5372555.4000000004</v>
      </c>
      <c r="H9" s="10">
        <f t="shared" si="2"/>
        <v>3689478.580000001</v>
      </c>
      <c r="L9" s="16"/>
      <c r="M9" s="18"/>
    </row>
    <row r="10" spans="1:13" s="7" customFormat="1" x14ac:dyDescent="0.3">
      <c r="A10" s="8" t="s">
        <v>5</v>
      </c>
      <c r="B10" s="9">
        <v>200000</v>
      </c>
      <c r="C10" s="9">
        <f t="shared" si="0"/>
        <v>91419084.430000007</v>
      </c>
      <c r="D10" s="9">
        <v>91619084.430000007</v>
      </c>
      <c r="E10" s="9">
        <v>58687.9</v>
      </c>
      <c r="F10" s="9">
        <v>23466.75</v>
      </c>
      <c r="G10" s="10">
        <f t="shared" si="1"/>
        <v>35221.15</v>
      </c>
      <c r="H10" s="10">
        <f t="shared" si="2"/>
        <v>91560396.530000001</v>
      </c>
      <c r="L10" s="16"/>
      <c r="M10" s="18"/>
    </row>
    <row r="11" spans="1:13" s="7" customFormat="1" x14ac:dyDescent="0.3">
      <c r="A11" s="8" t="s">
        <v>6</v>
      </c>
      <c r="B11" s="9">
        <v>164125.25</v>
      </c>
      <c r="C11" s="9">
        <f t="shared" si="0"/>
        <v>281835.86</v>
      </c>
      <c r="D11" s="9">
        <v>445961.11</v>
      </c>
      <c r="E11" s="9">
        <v>281835.86</v>
      </c>
      <c r="F11" s="9">
        <v>281835.86</v>
      </c>
      <c r="G11" s="10">
        <f t="shared" si="1"/>
        <v>0</v>
      </c>
      <c r="H11" s="10">
        <f t="shared" si="2"/>
        <v>164125.25</v>
      </c>
    </row>
    <row r="12" spans="1:13" s="7" customFormat="1" x14ac:dyDescent="0.3">
      <c r="A12" s="11" t="s">
        <v>15</v>
      </c>
      <c r="B12" s="12">
        <f>SUM(B6:B11)</f>
        <v>145784360.33999997</v>
      </c>
      <c r="C12" s="12">
        <f t="shared" ref="C12:D12" si="3">SUM(C6:C11)</f>
        <v>96000456.61999999</v>
      </c>
      <c r="D12" s="12">
        <f t="shared" si="3"/>
        <v>241784816.96000004</v>
      </c>
      <c r="E12" s="12">
        <f>SUM(E6:E11)</f>
        <v>94786045.170000002</v>
      </c>
      <c r="F12" s="12">
        <f>SUM(F6:F11)</f>
        <v>75350124.330000013</v>
      </c>
      <c r="G12" s="12">
        <f t="shared" si="1"/>
        <v>19435920.839999989</v>
      </c>
      <c r="H12" s="13">
        <f t="shared" ref="H12" si="4">SUM(H6:H11)</f>
        <v>146998771.78999999</v>
      </c>
      <c r="M12" s="18"/>
    </row>
    <row r="13" spans="1:13" s="7" customFormat="1" x14ac:dyDescent="0.3">
      <c r="A13" s="14"/>
      <c r="B13" s="14"/>
      <c r="C13" s="14"/>
      <c r="D13" s="14"/>
      <c r="E13" s="14"/>
      <c r="F13" s="14"/>
      <c r="G13" s="14"/>
      <c r="H13" s="14"/>
      <c r="M13" s="18"/>
    </row>
    <row r="14" spans="1:13" s="7" customFormat="1" ht="20.399999999999999" x14ac:dyDescent="0.3">
      <c r="A14" s="5" t="s">
        <v>16</v>
      </c>
      <c r="B14" s="4" t="s">
        <v>7</v>
      </c>
      <c r="C14" s="4" t="s">
        <v>8</v>
      </c>
      <c r="D14" s="6" t="s">
        <v>9</v>
      </c>
      <c r="E14" s="6" t="s">
        <v>17</v>
      </c>
      <c r="F14" s="6" t="s">
        <v>18</v>
      </c>
      <c r="G14" s="6" t="s">
        <v>19</v>
      </c>
      <c r="H14" s="6" t="s">
        <v>13</v>
      </c>
      <c r="M14" s="18"/>
    </row>
    <row r="15" spans="1:13" s="7" customFormat="1" x14ac:dyDescent="0.3">
      <c r="A15" s="8" t="s">
        <v>20</v>
      </c>
      <c r="B15" s="9">
        <v>104301568.70999999</v>
      </c>
      <c r="C15" s="9">
        <f>+D15-B15</f>
        <v>18906608.620000005</v>
      </c>
      <c r="D15" s="9">
        <v>123208177.33</v>
      </c>
      <c r="E15" s="9">
        <v>75956066.189999998</v>
      </c>
      <c r="F15" s="9">
        <v>74424336.609999999</v>
      </c>
      <c r="G15" s="10">
        <f t="shared" ref="G15:G23" si="5">+E15-F15</f>
        <v>1531729.5799999982</v>
      </c>
      <c r="H15" s="10">
        <f>+D15-E15</f>
        <v>47252111.140000001</v>
      </c>
      <c r="M15" s="18"/>
    </row>
    <row r="16" spans="1:13" s="7" customFormat="1" x14ac:dyDescent="0.3">
      <c r="A16" s="8" t="s">
        <v>21</v>
      </c>
      <c r="B16" s="9">
        <v>24284309.370000001</v>
      </c>
      <c r="C16" s="9">
        <f t="shared" ref="C16:C22" si="6">+D16-B16</f>
        <v>38148867.060000002</v>
      </c>
      <c r="D16" s="9">
        <v>62433176.43</v>
      </c>
      <c r="E16" s="9">
        <v>12560961.789999999</v>
      </c>
      <c r="F16" s="9">
        <v>12485633.26</v>
      </c>
      <c r="G16" s="10">
        <f t="shared" si="5"/>
        <v>75328.529999999329</v>
      </c>
      <c r="H16" s="10">
        <f t="shared" ref="H16:H22" si="7">+D16-E16</f>
        <v>49872214.640000001</v>
      </c>
      <c r="L16" s="16"/>
      <c r="M16" s="18"/>
    </row>
    <row r="17" spans="1:13" s="7" customFormat="1" x14ac:dyDescent="0.3">
      <c r="A17" s="8" t="s">
        <v>22</v>
      </c>
      <c r="B17" s="9">
        <v>1013841.84</v>
      </c>
      <c r="C17" s="9">
        <f t="shared" si="6"/>
        <v>127323.68000000005</v>
      </c>
      <c r="D17" s="9">
        <v>1141165.52</v>
      </c>
      <c r="E17" s="9">
        <v>453979.38</v>
      </c>
      <c r="F17" s="9">
        <v>399355.74</v>
      </c>
      <c r="G17" s="10">
        <f t="shared" si="5"/>
        <v>54623.640000000014</v>
      </c>
      <c r="H17" s="10">
        <f t="shared" si="7"/>
        <v>687186.14</v>
      </c>
      <c r="L17" s="16"/>
      <c r="M17" s="18"/>
    </row>
    <row r="18" spans="1:13" s="7" customFormat="1" x14ac:dyDescent="0.3">
      <c r="A18" s="8" t="s">
        <v>2</v>
      </c>
      <c r="B18" s="9">
        <v>4702954.82</v>
      </c>
      <c r="C18" s="9">
        <f t="shared" si="6"/>
        <v>5734366.6500000004</v>
      </c>
      <c r="D18" s="9">
        <v>10437321.470000001</v>
      </c>
      <c r="E18" s="9">
        <v>2986975.26</v>
      </c>
      <c r="F18" s="9">
        <v>2983518.27</v>
      </c>
      <c r="G18" s="10">
        <f t="shared" si="5"/>
        <v>3456.9899999997579</v>
      </c>
      <c r="H18" s="10">
        <f t="shared" si="7"/>
        <v>7450346.2100000009</v>
      </c>
      <c r="L18" s="16"/>
      <c r="M18" s="18"/>
    </row>
    <row r="19" spans="1:13" s="7" customFormat="1" x14ac:dyDescent="0.3">
      <c r="A19" s="8" t="s">
        <v>23</v>
      </c>
      <c r="B19" s="9">
        <v>11281685.6</v>
      </c>
      <c r="C19" s="9">
        <f t="shared" si="6"/>
        <v>31201157.719999999</v>
      </c>
      <c r="D19" s="9">
        <v>42482843.32</v>
      </c>
      <c r="E19" s="9">
        <v>9096674.0999999996</v>
      </c>
      <c r="F19" s="9">
        <v>8724149.8100000005</v>
      </c>
      <c r="G19" s="10">
        <f t="shared" si="5"/>
        <v>372524.28999999911</v>
      </c>
      <c r="H19" s="10">
        <f t="shared" si="7"/>
        <v>33386169.219999999</v>
      </c>
      <c r="L19" s="16"/>
      <c r="M19" s="18"/>
    </row>
    <row r="20" spans="1:13" s="7" customFormat="1" x14ac:dyDescent="0.3">
      <c r="A20" s="8" t="s">
        <v>4</v>
      </c>
      <c r="B20" s="9">
        <v>0</v>
      </c>
      <c r="C20" s="9">
        <f t="shared" si="6"/>
        <v>6749.15</v>
      </c>
      <c r="D20" s="9">
        <v>6749.15</v>
      </c>
      <c r="E20" s="9">
        <v>5286.32</v>
      </c>
      <c r="F20" s="9">
        <v>5286.32</v>
      </c>
      <c r="G20" s="10">
        <f t="shared" si="5"/>
        <v>0</v>
      </c>
      <c r="H20" s="10">
        <f t="shared" si="7"/>
        <v>1462.83</v>
      </c>
      <c r="M20" s="18"/>
    </row>
    <row r="21" spans="1:13" s="7" customFormat="1" x14ac:dyDescent="0.3">
      <c r="A21" s="8" t="s">
        <v>5</v>
      </c>
      <c r="B21" s="9">
        <v>200000</v>
      </c>
      <c r="C21" s="9">
        <f t="shared" si="6"/>
        <v>0</v>
      </c>
      <c r="D21" s="9">
        <v>200000</v>
      </c>
      <c r="E21" s="9">
        <v>58687.9</v>
      </c>
      <c r="F21" s="9">
        <v>58687.9</v>
      </c>
      <c r="G21" s="10">
        <f t="shared" si="5"/>
        <v>0</v>
      </c>
      <c r="H21" s="10">
        <f t="shared" si="7"/>
        <v>141312.1</v>
      </c>
      <c r="M21" s="18"/>
    </row>
    <row r="22" spans="1:13" s="7" customFormat="1" x14ac:dyDescent="0.3">
      <c r="A22" s="8" t="s">
        <v>6</v>
      </c>
      <c r="B22" s="9">
        <v>0</v>
      </c>
      <c r="C22" s="9">
        <f t="shared" si="6"/>
        <v>1875383.74</v>
      </c>
      <c r="D22" s="9">
        <v>1875383.74</v>
      </c>
      <c r="E22" s="9">
        <v>431710.06</v>
      </c>
      <c r="F22" s="9">
        <v>54342.31</v>
      </c>
      <c r="G22" s="10">
        <f t="shared" si="5"/>
        <v>377367.75</v>
      </c>
      <c r="H22" s="10">
        <f t="shared" si="7"/>
        <v>1443673.68</v>
      </c>
      <c r="M22" s="18"/>
    </row>
    <row r="23" spans="1:13" s="7" customFormat="1" x14ac:dyDescent="0.3">
      <c r="A23" s="11" t="s">
        <v>24</v>
      </c>
      <c r="B23" s="12">
        <f>SUM(B15:B22)</f>
        <v>145784360.34</v>
      </c>
      <c r="C23" s="12">
        <f t="shared" ref="C23:H23" si="8">SUM(C15:C22)</f>
        <v>96000456.620000005</v>
      </c>
      <c r="D23" s="12">
        <f t="shared" si="8"/>
        <v>241784816.96000001</v>
      </c>
      <c r="E23" s="12">
        <f t="shared" si="8"/>
        <v>101550340.99999999</v>
      </c>
      <c r="F23" s="12">
        <f t="shared" si="8"/>
        <v>99135310.219999999</v>
      </c>
      <c r="G23" s="12">
        <f t="shared" si="5"/>
        <v>2415030.7799999863</v>
      </c>
      <c r="H23" s="13">
        <f t="shared" si="8"/>
        <v>140234475.96000001</v>
      </c>
      <c r="M23" s="18"/>
    </row>
    <row r="24" spans="1:13" s="7" customFormat="1" x14ac:dyDescent="0.3">
      <c r="A24" s="14"/>
      <c r="B24" s="14"/>
      <c r="C24" s="14"/>
      <c r="D24" s="14"/>
      <c r="E24" s="14"/>
      <c r="F24" s="14"/>
      <c r="G24" s="14"/>
      <c r="H24" s="14"/>
      <c r="M24" s="18"/>
    </row>
    <row r="25" spans="1:13" s="15" customFormat="1" ht="15" customHeight="1" x14ac:dyDescent="0.3">
      <c r="A25" s="8" t="s">
        <v>15</v>
      </c>
      <c r="B25" s="9">
        <f>+B12</f>
        <v>145784360.33999997</v>
      </c>
      <c r="C25" s="9">
        <f t="shared" ref="C25:H25" si="9">+C12</f>
        <v>96000456.61999999</v>
      </c>
      <c r="D25" s="9">
        <f t="shared" si="9"/>
        <v>241784816.96000004</v>
      </c>
      <c r="E25" s="9">
        <f t="shared" si="9"/>
        <v>94786045.170000002</v>
      </c>
      <c r="F25" s="9">
        <f t="shared" si="9"/>
        <v>75350124.330000013</v>
      </c>
      <c r="G25" s="10">
        <f t="shared" si="9"/>
        <v>19435920.839999989</v>
      </c>
      <c r="H25" s="10">
        <f t="shared" si="9"/>
        <v>146998771.78999999</v>
      </c>
      <c r="M25" s="19"/>
    </row>
    <row r="26" spans="1:13" s="15" customFormat="1" ht="15" customHeight="1" x14ac:dyDescent="0.3">
      <c r="A26" s="8" t="s">
        <v>24</v>
      </c>
      <c r="B26" s="9">
        <f>+B23</f>
        <v>145784360.34</v>
      </c>
      <c r="C26" s="9">
        <f t="shared" ref="C26:H26" si="10">+C23</f>
        <v>96000456.620000005</v>
      </c>
      <c r="D26" s="9">
        <f t="shared" si="10"/>
        <v>241784816.96000001</v>
      </c>
      <c r="E26" s="9">
        <f t="shared" si="10"/>
        <v>101550340.99999999</v>
      </c>
      <c r="F26" s="9">
        <f t="shared" si="10"/>
        <v>99135310.219999999</v>
      </c>
      <c r="G26" s="10">
        <f t="shared" si="10"/>
        <v>2415030.7799999863</v>
      </c>
      <c r="H26" s="10">
        <f t="shared" si="10"/>
        <v>140234475.96000001</v>
      </c>
      <c r="M26" s="19"/>
    </row>
    <row r="27" spans="1:13" s="15" customFormat="1" ht="15" customHeight="1" x14ac:dyDescent="0.3">
      <c r="A27" s="11" t="s">
        <v>25</v>
      </c>
      <c r="B27" s="12">
        <f>+B25-B26</f>
        <v>0</v>
      </c>
      <c r="C27" s="12">
        <f t="shared" ref="C27:G27" si="11">+C25-C26</f>
        <v>0</v>
      </c>
      <c r="D27" s="12">
        <f t="shared" si="11"/>
        <v>0</v>
      </c>
      <c r="E27" s="12">
        <f t="shared" si="11"/>
        <v>-6764295.8299999833</v>
      </c>
      <c r="F27" s="12">
        <f t="shared" si="11"/>
        <v>-23785185.889999986</v>
      </c>
      <c r="G27" s="13">
        <f t="shared" si="11"/>
        <v>17020890.060000002</v>
      </c>
      <c r="H27" s="13">
        <f>-H25+H26</f>
        <v>-6764295.8299999833</v>
      </c>
      <c r="M27" s="19"/>
    </row>
    <row r="28" spans="1:13" s="7" customFormat="1" x14ac:dyDescent="0.3">
      <c r="A28" s="14"/>
      <c r="B28" s="14"/>
      <c r="C28" s="14"/>
      <c r="D28" s="14"/>
      <c r="E28" s="14"/>
      <c r="F28" s="14"/>
      <c r="G28" s="14"/>
      <c r="H28" s="14"/>
      <c r="M28" s="18"/>
    </row>
    <row r="29" spans="1:13" s="7" customFormat="1" x14ac:dyDescent="0.3">
      <c r="A29" s="14"/>
      <c r="B29" s="14"/>
      <c r="C29" s="14"/>
      <c r="D29" s="14"/>
      <c r="E29" s="14"/>
      <c r="F29" s="20"/>
      <c r="G29" s="20"/>
      <c r="H29" s="14"/>
      <c r="M29" s="18"/>
    </row>
    <row r="30" spans="1:13" s="7" customFormat="1" x14ac:dyDescent="0.3">
      <c r="A30" s="14"/>
      <c r="B30" s="14"/>
      <c r="C30" s="14"/>
      <c r="D30" s="14"/>
      <c r="E30" s="14"/>
      <c r="F30" s="14"/>
      <c r="G30" s="14"/>
      <c r="H30" s="14"/>
      <c r="M30" s="18"/>
    </row>
    <row r="31" spans="1:13" s="7" customFormat="1" x14ac:dyDescent="0.3">
      <c r="A31" s="14"/>
      <c r="B31" s="14"/>
      <c r="C31" s="14"/>
      <c r="D31" s="14"/>
      <c r="E31" s="14"/>
      <c r="F31" s="14"/>
      <c r="G31" s="14"/>
      <c r="H31" s="14"/>
      <c r="M31" s="18"/>
    </row>
    <row r="32" spans="1:13" s="7" customFormat="1" x14ac:dyDescent="0.3">
      <c r="M32" s="18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B25AA58AEEF2409053F9C26AA16DDA" ma:contentTypeVersion="11" ma:contentTypeDescription="Crea un document nou" ma:contentTypeScope="" ma:versionID="51bafa70927a2733576375f398f058b9">
  <xsd:schema xmlns:xsd="http://www.w3.org/2001/XMLSchema" xmlns:xs="http://www.w3.org/2001/XMLSchema" xmlns:p="http://schemas.microsoft.com/office/2006/metadata/properties" xmlns:ns2="9d166099-af72-43c3-a700-83ab82902069" xmlns:ns3="8bd622e1-6ee4-49d1-a502-a2b82867d57f" targetNamespace="http://schemas.microsoft.com/office/2006/metadata/properties" ma:root="true" ma:fieldsID="1c5c71901e36ef3f2377d2577b8ea0fc" ns2:_="" ns3:_="">
    <xsd:import namespace="9d166099-af72-43c3-a700-83ab82902069"/>
    <xsd:import namespace="8bd622e1-6ee4-49d1-a502-a2b82867d5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166099-af72-43c3-a700-83ab829020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Etiquetes de la imatge" ma:readOnly="false" ma:fieldId="{5cf76f15-5ced-4ddc-b409-7134ff3c332f}" ma:taxonomyMulti="true" ma:sspId="c3acdd63-aa44-4af6-aeb8-3c4a7f97d7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d622e1-6ee4-49d1-a502-a2b82867d57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166099-af72-43c3-a700-83ab829020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purl.oclc.org/ooxml/officeDocument/customXml" ds:itemID="{AE2D18A3-2F28-4E5A-BFA2-3ECC624DCC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166099-af72-43c3-a700-83ab82902069"/>
    <ds:schemaRef ds:uri="8bd622e1-6ee4-49d1-a502-a2b82867d5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E8617FAD-F7DA-495F-B6A2-8922276F1944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8C1E37A0-88C1-47D5-9A6C-E66C261FC06E}">
  <ds:schemaRefs>
    <ds:schemaRef ds:uri="http://schemas.microsoft.com/office/infopath/2007/PartnerControls"/>
    <ds:schemaRef ds:uri="http://purl.org/dc/terms/"/>
    <ds:schemaRef ds:uri="http://www.w3.org/XML/1998/namespace"/>
    <ds:schemaRef ds:uri="9d166099-af72-43c3-a700-83ab82902069"/>
    <ds:schemaRef ds:uri="8bd622e1-6ee4-49d1-a502-a2b82867d57f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3r trimestre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2020-11-12T07:22:57Z</dcterms:created>
  <dcterms:modified xsi:type="dcterms:W3CDTF">2025-10-08T11:53:24Z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0x010100D3B25AA58AEEF2409053F9C26AA16DDA</vt:lpwstr>
  </property>
  <property fmtid="{D5CDD505-2E9C-101B-9397-08002B2CF9AE}" pid="3" name="MediaServiceImageTags">
    <vt:lpwstr/>
  </property>
</Properties>
</file>