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8_{9F2BFF93-245D-40A3-B06C-FCAB7F881A4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concurrentCalc="0"/>
</workbook>
</file>

<file path=xl/calcChain.xml><?xml version="1.0" encoding="utf-8"?>
<calcChain xmlns="http://schemas.openxmlformats.org/spreadsheetml/2006/main">
  <c r="H27" i="1" l="1"/>
  <c r="H16" i="1"/>
  <c r="H17" i="1"/>
  <c r="H18" i="1"/>
  <c r="H19" i="1"/>
  <c r="H20" i="1"/>
  <c r="H21" i="1"/>
  <c r="H22" i="1"/>
  <c r="H15" i="1"/>
  <c r="H7" i="1"/>
  <c r="H8" i="1"/>
  <c r="H9" i="1"/>
  <c r="H10" i="1"/>
  <c r="H11" i="1"/>
  <c r="H6" i="1"/>
  <c r="G11" i="1"/>
  <c r="G10" i="1"/>
  <c r="G9" i="1"/>
  <c r="G8" i="1"/>
  <c r="G7" i="1"/>
  <c r="G6" i="1"/>
  <c r="G16" i="1"/>
  <c r="G17" i="1"/>
  <c r="G18" i="1"/>
  <c r="G19" i="1"/>
  <c r="G20" i="1"/>
  <c r="G21" i="1"/>
  <c r="G22" i="1"/>
  <c r="G15" i="1"/>
  <c r="F12" i="1"/>
  <c r="E12" i="1"/>
  <c r="D23" i="1"/>
  <c r="E23" i="1"/>
  <c r="F23" i="1"/>
  <c r="G23" i="1"/>
  <c r="B23" i="1"/>
  <c r="G12" i="1"/>
  <c r="B12" i="1"/>
  <c r="D12" i="1"/>
  <c r="D25" i="1"/>
  <c r="E25" i="1"/>
  <c r="F25" i="1"/>
  <c r="G25" i="1"/>
  <c r="D26" i="1"/>
  <c r="E26" i="1"/>
  <c r="F26" i="1"/>
  <c r="G26" i="1"/>
  <c r="B26" i="1"/>
  <c r="B25" i="1"/>
  <c r="B27" i="1"/>
  <c r="C22" i="1"/>
  <c r="C21" i="1"/>
  <c r="C20" i="1"/>
  <c r="C19" i="1"/>
  <c r="C18" i="1"/>
  <c r="C17" i="1"/>
  <c r="C16" i="1"/>
  <c r="C15" i="1"/>
  <c r="C11" i="1"/>
  <c r="C10" i="1"/>
  <c r="C9" i="1"/>
  <c r="C8" i="1"/>
  <c r="C7" i="1"/>
  <c r="C6" i="1"/>
  <c r="C23" i="1"/>
  <c r="C26" i="1"/>
  <c r="H23" i="1"/>
  <c r="H26" i="1"/>
  <c r="H12" i="1"/>
  <c r="H25" i="1"/>
  <c r="C12" i="1"/>
  <c r="C25" i="1"/>
  <c r="F27" i="1"/>
  <c r="E27" i="1"/>
  <c r="D27" i="1"/>
  <c r="G27" i="1"/>
  <c r="C27" i="1"/>
</calcChain>
</file>

<file path=xl/sharedStrings.xml><?xml version="1.0" encoding="utf-8"?>
<sst xmlns="http://schemas.openxmlformats.org/spreadsheetml/2006/main" count="38" uniqueCount="27">
  <si>
    <t/>
  </si>
  <si>
    <t>3 - TAXES, VENDA DE BÉNS I SERVEIS I ALTRES INGRESSOS</t>
  </si>
  <si>
    <t>4 - TRANSFERÈNCIES CORRENTS</t>
  </si>
  <si>
    <t>5 - INGRESSOS PATRIMONIALS</t>
  </si>
  <si>
    <t>7 - TRANSFERÈNCIES DE CAPITAL</t>
  </si>
  <si>
    <t>8 - ACTIUS FINANCERS</t>
  </si>
  <si>
    <t>9 - PASSIUS FINANCERS</t>
  </si>
  <si>
    <t>Previsió Inicial</t>
  </si>
  <si>
    <t>Modificació +/-</t>
  </si>
  <si>
    <t>Previsió Definitiva</t>
  </si>
  <si>
    <t>Drets Liquidats</t>
  </si>
  <si>
    <t>Recaptació Líquida</t>
  </si>
  <si>
    <t>Pendent Cobrament</t>
  </si>
  <si>
    <t>Estat d'Execució</t>
  </si>
  <si>
    <t>INGRESSOS</t>
  </si>
  <si>
    <t>TOTAL INGRESSOS</t>
  </si>
  <si>
    <t>DESPESES</t>
  </si>
  <si>
    <t>Obligacions Reconegudes</t>
  </si>
  <si>
    <t>Pagaments Líquids</t>
  </si>
  <si>
    <t>Pendent Pagament</t>
  </si>
  <si>
    <t>1 - REMUNERACIONS DE PERSONAL</t>
  </si>
  <si>
    <t>2 - DESPESES CORRENTS BÉNS I SERVEIS</t>
  </si>
  <si>
    <t>3 - DESPESES FINANCERES</t>
  </si>
  <si>
    <t>6 - INVERSIONS REALS</t>
  </si>
  <si>
    <t>TOTAL DESPESES</t>
  </si>
  <si>
    <t>SALDO PRESSUPOSTARI</t>
  </si>
  <si>
    <t>LIQUIDACIÓ DEL PRESSUPOST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</si>
</sst>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164" fontId="6" fillId="0" borderId="0" xfId="1" applyNumberFormat="1" applyFont="1" applyAlignment="1">
      <alignment vertical="center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workbookViewId="0">
      <selection activeCell="H27" sqref="H27"/>
    </sheetView>
  </sheetViews>
  <sheetFormatPr defaultColWidth="9.140625" defaultRowHeight="15" x14ac:dyDescent="0.25"/>
  <cols>
    <col min="1" max="1" width="39.85546875" customWidth="1"/>
    <col min="2" max="2" width="15.7109375" customWidth="1"/>
    <col min="3" max="3" width="16.28515625" bestFit="1" customWidth="1"/>
    <col min="4" max="8" width="15.7109375" customWidth="1"/>
    <col min="9" max="9" width="3" customWidth="1"/>
    <col min="12" max="12" width="22.5703125" bestFit="1" customWidth="1"/>
    <col min="13" max="13" width="9.140625" style="17"/>
  </cols>
  <sheetData>
    <row r="1" spans="1:13" x14ac:dyDescent="0.25">
      <c r="A1" s="2"/>
      <c r="B1" s="2"/>
      <c r="C1" s="2"/>
      <c r="D1" s="2"/>
      <c r="E1" s="2"/>
      <c r="F1" s="2"/>
      <c r="G1" s="2"/>
    </row>
    <row r="2" spans="1:13" x14ac:dyDescent="0.25">
      <c r="A2" s="1" t="s">
        <v>0</v>
      </c>
    </row>
    <row r="3" spans="1:13" x14ac:dyDescent="0.25">
      <c r="A3" s="3" t="s">
        <v>26</v>
      </c>
      <c r="D3" s="3"/>
    </row>
    <row r="4" spans="1:13" x14ac:dyDescent="0.25">
      <c r="A4" s="1" t="s">
        <v>0</v>
      </c>
    </row>
    <row r="5" spans="1:13" s="7" customFormat="1" ht="21" x14ac:dyDescent="0.25">
      <c r="A5" s="5" t="s">
        <v>14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6" t="s">
        <v>12</v>
      </c>
      <c r="H5" s="6" t="s">
        <v>13</v>
      </c>
      <c r="M5" s="18"/>
    </row>
    <row r="6" spans="1:13" s="7" customFormat="1" ht="24.75" customHeight="1" x14ac:dyDescent="0.25">
      <c r="A6" s="8" t="s">
        <v>1</v>
      </c>
      <c r="B6" s="9">
        <v>22477876.43</v>
      </c>
      <c r="C6" s="9">
        <f>+D6-B6</f>
        <v>4685216.4699999988</v>
      </c>
      <c r="D6" s="9">
        <v>27163092.899999999</v>
      </c>
      <c r="E6" s="9">
        <v>27712436.949999999</v>
      </c>
      <c r="F6" s="9">
        <v>21081845.219999999</v>
      </c>
      <c r="G6" s="10">
        <f t="shared" ref="G6:G11" si="0">+E6-F6</f>
        <v>6630591.7300000004</v>
      </c>
      <c r="H6" s="10">
        <f>-D6+E6</f>
        <v>549344.05000000075</v>
      </c>
    </row>
    <row r="7" spans="1:13" s="7" customFormat="1" x14ac:dyDescent="0.25">
      <c r="A7" s="8" t="s">
        <v>2</v>
      </c>
      <c r="B7" s="9">
        <v>83214854.409999996</v>
      </c>
      <c r="C7" s="9">
        <f t="shared" ref="C7:C11" si="1">+D7-B7</f>
        <v>12601935.420000002</v>
      </c>
      <c r="D7" s="9">
        <v>95816789.829999998</v>
      </c>
      <c r="E7" s="9">
        <v>95398351</v>
      </c>
      <c r="F7" s="9">
        <v>87070920.280000001</v>
      </c>
      <c r="G7" s="10">
        <f t="shared" si="0"/>
        <v>8327430.7199999988</v>
      </c>
      <c r="H7" s="10">
        <f t="shared" ref="H7:H11" si="2">-D7+E7</f>
        <v>-418438.82999999821</v>
      </c>
    </row>
    <row r="8" spans="1:13" s="7" customFormat="1" x14ac:dyDescent="0.25">
      <c r="A8" s="8" t="s">
        <v>3</v>
      </c>
      <c r="B8" s="9">
        <v>106922.3</v>
      </c>
      <c r="C8" s="9">
        <f t="shared" si="1"/>
        <v>17516.099999999991</v>
      </c>
      <c r="D8" s="9">
        <v>124438.39999999999</v>
      </c>
      <c r="E8" s="9">
        <v>116948.54</v>
      </c>
      <c r="F8" s="9">
        <v>50031.64</v>
      </c>
      <c r="G8" s="10">
        <f t="shared" si="0"/>
        <v>66916.899999999994</v>
      </c>
      <c r="H8" s="10">
        <f t="shared" si="2"/>
        <v>-7489.8600000000006</v>
      </c>
      <c r="L8" s="16"/>
      <c r="M8" s="18"/>
    </row>
    <row r="9" spans="1:13" s="7" customFormat="1" x14ac:dyDescent="0.25">
      <c r="A9" s="8" t="s">
        <v>4</v>
      </c>
      <c r="B9" s="9">
        <v>5119319.0199999996</v>
      </c>
      <c r="C9" s="9">
        <f t="shared" si="1"/>
        <v>5363278.58</v>
      </c>
      <c r="D9" s="9">
        <v>10482597.6</v>
      </c>
      <c r="E9" s="9">
        <v>10329665.130000001</v>
      </c>
      <c r="F9" s="9">
        <v>8432322.5800000001</v>
      </c>
      <c r="G9" s="10">
        <f t="shared" si="0"/>
        <v>1897342.5500000007</v>
      </c>
      <c r="H9" s="10">
        <f t="shared" si="2"/>
        <v>-152932.46999999881</v>
      </c>
      <c r="L9" s="16"/>
      <c r="M9" s="18"/>
    </row>
    <row r="10" spans="1:13" s="7" customFormat="1" x14ac:dyDescent="0.25">
      <c r="A10" s="8" t="s">
        <v>5</v>
      </c>
      <c r="B10" s="9">
        <v>200000</v>
      </c>
      <c r="C10" s="9">
        <f t="shared" si="1"/>
        <v>57208891.469999999</v>
      </c>
      <c r="D10" s="9">
        <v>57408891.469999999</v>
      </c>
      <c r="E10" s="9">
        <v>86400</v>
      </c>
      <c r="F10" s="9">
        <v>48311.69</v>
      </c>
      <c r="G10" s="10">
        <f t="shared" si="0"/>
        <v>38088.31</v>
      </c>
      <c r="H10" s="10">
        <f t="shared" si="2"/>
        <v>-57322491.469999999</v>
      </c>
      <c r="L10" s="16"/>
      <c r="M10" s="18"/>
    </row>
    <row r="11" spans="1:13" s="7" customFormat="1" x14ac:dyDescent="0.25">
      <c r="A11" s="8" t="s">
        <v>6</v>
      </c>
      <c r="B11" s="9">
        <v>411600</v>
      </c>
      <c r="C11" s="9">
        <f t="shared" si="1"/>
        <v>-411600</v>
      </c>
      <c r="D11" s="9">
        <v>0</v>
      </c>
      <c r="E11" s="9">
        <v>0</v>
      </c>
      <c r="F11" s="9">
        <v>0</v>
      </c>
      <c r="G11" s="10">
        <f t="shared" si="0"/>
        <v>0</v>
      </c>
      <c r="H11" s="10">
        <f t="shared" si="2"/>
        <v>0</v>
      </c>
    </row>
    <row r="12" spans="1:13" s="7" customFormat="1" x14ac:dyDescent="0.25">
      <c r="A12" s="11" t="s">
        <v>15</v>
      </c>
      <c r="B12" s="12">
        <f>SUM(B6:B11)</f>
        <v>111530572.16</v>
      </c>
      <c r="C12" s="12">
        <f t="shared" ref="C12" si="3">SUM(C6:C11)</f>
        <v>79465238.039999992</v>
      </c>
      <c r="D12" s="12">
        <f t="shared" ref="D12" si="4">SUM(D6:D11)</f>
        <v>190995810.19999999</v>
      </c>
      <c r="E12" s="12">
        <f>SUM(E6:E11)</f>
        <v>133643801.62</v>
      </c>
      <c r="F12" s="12">
        <f>SUM(F6:F11)</f>
        <v>116683431.41</v>
      </c>
      <c r="G12" s="12">
        <f>SUM(G6:G11)</f>
        <v>16960370.209999997</v>
      </c>
      <c r="H12" s="13">
        <f t="shared" ref="H12" si="5">SUM(H6:H11)</f>
        <v>-57352008.579999998</v>
      </c>
      <c r="M12" s="18"/>
    </row>
    <row r="13" spans="1:13" s="7" customFormat="1" x14ac:dyDescent="0.25">
      <c r="A13" s="14"/>
      <c r="B13" s="14"/>
      <c r="C13" s="14"/>
      <c r="D13" s="14"/>
      <c r="E13" s="14"/>
      <c r="F13" s="14"/>
      <c r="G13" s="14"/>
      <c r="H13" s="14"/>
      <c r="M13" s="18"/>
    </row>
    <row r="14" spans="1:13" s="7" customFormat="1" ht="21" x14ac:dyDescent="0.25">
      <c r="A14" s="5" t="s">
        <v>16</v>
      </c>
      <c r="B14" s="4" t="s">
        <v>7</v>
      </c>
      <c r="C14" s="4" t="s">
        <v>8</v>
      </c>
      <c r="D14" s="4" t="s">
        <v>9</v>
      </c>
      <c r="E14" s="4" t="s">
        <v>17</v>
      </c>
      <c r="F14" s="4" t="s">
        <v>18</v>
      </c>
      <c r="G14" s="6" t="s">
        <v>19</v>
      </c>
      <c r="H14" s="6" t="s">
        <v>13</v>
      </c>
      <c r="M14" s="18"/>
    </row>
    <row r="15" spans="1:13" s="7" customFormat="1" x14ac:dyDescent="0.25">
      <c r="A15" s="8" t="s">
        <v>20</v>
      </c>
      <c r="B15" s="9">
        <v>83030759.150000006</v>
      </c>
      <c r="C15" s="9">
        <f>+D15-B15</f>
        <v>21551393.629999995</v>
      </c>
      <c r="D15" s="9">
        <v>104582152.78</v>
      </c>
      <c r="E15" s="9">
        <v>89350091.709999993</v>
      </c>
      <c r="F15" s="9">
        <v>88202408.540000007</v>
      </c>
      <c r="G15" s="10">
        <f>+E15-F15</f>
        <v>1147683.1699999869</v>
      </c>
      <c r="H15" s="10">
        <f>-D15+E15</f>
        <v>-15232061.070000008</v>
      </c>
      <c r="M15" s="18"/>
    </row>
    <row r="16" spans="1:13" s="7" customFormat="1" x14ac:dyDescent="0.25">
      <c r="A16" s="8" t="s">
        <v>21</v>
      </c>
      <c r="B16" s="9">
        <v>18473289.48</v>
      </c>
      <c r="C16" s="9">
        <f t="shared" ref="C16:C22" si="6">+D16-B16</f>
        <v>19013988.179999996</v>
      </c>
      <c r="D16" s="9">
        <v>37487277.659999996</v>
      </c>
      <c r="E16" s="9">
        <v>18478712.559999999</v>
      </c>
      <c r="F16" s="9">
        <v>14122264.960000001</v>
      </c>
      <c r="G16" s="10">
        <f t="shared" ref="G16:G22" si="7">+E16-F16</f>
        <v>4356447.5999999978</v>
      </c>
      <c r="H16" s="10">
        <f t="shared" ref="H16:H22" si="8">-D16+E16</f>
        <v>-19008565.099999998</v>
      </c>
      <c r="L16" s="16"/>
      <c r="M16" s="18"/>
    </row>
    <row r="17" spans="1:13" s="7" customFormat="1" x14ac:dyDescent="0.25">
      <c r="A17" s="8" t="s">
        <v>22</v>
      </c>
      <c r="B17" s="9">
        <v>814284.39</v>
      </c>
      <c r="C17" s="9">
        <f t="shared" si="6"/>
        <v>196888.55999999994</v>
      </c>
      <c r="D17" s="9">
        <v>1011172.95</v>
      </c>
      <c r="E17" s="9">
        <v>859184.39</v>
      </c>
      <c r="F17" s="9">
        <v>225071.63</v>
      </c>
      <c r="G17" s="10">
        <f t="shared" si="7"/>
        <v>634112.76</v>
      </c>
      <c r="H17" s="10">
        <f t="shared" si="8"/>
        <v>-151988.55999999994</v>
      </c>
      <c r="L17" s="16"/>
      <c r="M17" s="18"/>
    </row>
    <row r="18" spans="1:13" s="7" customFormat="1" x14ac:dyDescent="0.25">
      <c r="A18" s="8" t="s">
        <v>2</v>
      </c>
      <c r="B18" s="9">
        <v>3192152.96</v>
      </c>
      <c r="C18" s="9">
        <f t="shared" si="6"/>
        <v>7262059.6599999992</v>
      </c>
      <c r="D18" s="9">
        <v>10454212.619999999</v>
      </c>
      <c r="E18" s="9">
        <v>5377651.9400000004</v>
      </c>
      <c r="F18" s="9">
        <v>3486432.99</v>
      </c>
      <c r="G18" s="10">
        <f t="shared" si="7"/>
        <v>1891218.9500000002</v>
      </c>
      <c r="H18" s="10">
        <f t="shared" si="8"/>
        <v>-5076560.6799999988</v>
      </c>
      <c r="L18" s="16"/>
      <c r="M18" s="18"/>
    </row>
    <row r="19" spans="1:13" s="7" customFormat="1" x14ac:dyDescent="0.25">
      <c r="A19" s="8" t="s">
        <v>23</v>
      </c>
      <c r="B19" s="9">
        <v>5820086.1799999997</v>
      </c>
      <c r="C19" s="9">
        <f t="shared" si="6"/>
        <v>25729082.920000002</v>
      </c>
      <c r="D19" s="9">
        <v>31549169.100000001</v>
      </c>
      <c r="E19" s="9">
        <v>9647396.9299999997</v>
      </c>
      <c r="F19" s="9">
        <v>6331186.29</v>
      </c>
      <c r="G19" s="10">
        <f t="shared" si="7"/>
        <v>3316210.6399999997</v>
      </c>
      <c r="H19" s="10">
        <f t="shared" si="8"/>
        <v>-21901772.170000002</v>
      </c>
      <c r="L19" s="16"/>
      <c r="M19" s="18"/>
    </row>
    <row r="20" spans="1:13" s="7" customFormat="1" x14ac:dyDescent="0.25">
      <c r="A20" s="8" t="s">
        <v>4</v>
      </c>
      <c r="B20" s="9">
        <v>0</v>
      </c>
      <c r="C20" s="9">
        <f t="shared" si="6"/>
        <v>11557.67</v>
      </c>
      <c r="D20" s="9">
        <v>11557.67</v>
      </c>
      <c r="E20" s="9">
        <v>3309.31</v>
      </c>
      <c r="F20" s="9">
        <v>2128.37</v>
      </c>
      <c r="G20" s="10">
        <f t="shared" si="7"/>
        <v>1180.94</v>
      </c>
      <c r="H20" s="10">
        <f t="shared" si="8"/>
        <v>-8248.36</v>
      </c>
      <c r="M20" s="18"/>
    </row>
    <row r="21" spans="1:13" s="7" customFormat="1" x14ac:dyDescent="0.25">
      <c r="A21" s="8" t="s">
        <v>5</v>
      </c>
      <c r="B21" s="9">
        <v>200000</v>
      </c>
      <c r="C21" s="9">
        <f t="shared" si="6"/>
        <v>600</v>
      </c>
      <c r="D21" s="9">
        <v>200600</v>
      </c>
      <c r="E21" s="9">
        <v>87000</v>
      </c>
      <c r="F21" s="9">
        <v>87000</v>
      </c>
      <c r="G21" s="10">
        <f t="shared" si="7"/>
        <v>0</v>
      </c>
      <c r="H21" s="10">
        <f t="shared" si="8"/>
        <v>-113600</v>
      </c>
      <c r="M21" s="18"/>
    </row>
    <row r="22" spans="1:13" s="7" customFormat="1" x14ac:dyDescent="0.25">
      <c r="A22" s="8" t="s">
        <v>6</v>
      </c>
      <c r="B22" s="9">
        <v>0</v>
      </c>
      <c r="C22" s="9">
        <f t="shared" si="6"/>
        <v>5699667.4199999999</v>
      </c>
      <c r="D22" s="9">
        <v>5699667.4199999999</v>
      </c>
      <c r="E22" s="9">
        <v>2450331.35</v>
      </c>
      <c r="F22" s="9">
        <v>2450331.35</v>
      </c>
      <c r="G22" s="10">
        <f t="shared" si="7"/>
        <v>0</v>
      </c>
      <c r="H22" s="10">
        <f t="shared" si="8"/>
        <v>-3249336.07</v>
      </c>
      <c r="M22" s="18"/>
    </row>
    <row r="23" spans="1:13" s="7" customFormat="1" x14ac:dyDescent="0.25">
      <c r="A23" s="11" t="s">
        <v>24</v>
      </c>
      <c r="B23" s="12">
        <f>SUM(B15:B22)</f>
        <v>111530572.16</v>
      </c>
      <c r="C23" s="12">
        <f t="shared" ref="C23:H23" si="9">SUM(C15:C22)</f>
        <v>79465238.039999992</v>
      </c>
      <c r="D23" s="12">
        <f t="shared" si="9"/>
        <v>190995810.19999996</v>
      </c>
      <c r="E23" s="12">
        <f t="shared" si="9"/>
        <v>126253678.19</v>
      </c>
      <c r="F23" s="12">
        <f t="shared" si="9"/>
        <v>114906824.13</v>
      </c>
      <c r="G23" s="12">
        <f t="shared" si="9"/>
        <v>11346854.059999984</v>
      </c>
      <c r="H23" s="13">
        <f t="shared" si="9"/>
        <v>-64742132.010000005</v>
      </c>
      <c r="M23" s="18"/>
    </row>
    <row r="24" spans="1:13" s="7" customFormat="1" x14ac:dyDescent="0.25">
      <c r="A24" s="14"/>
      <c r="B24" s="14"/>
      <c r="C24" s="14"/>
      <c r="D24" s="14"/>
      <c r="E24" s="14"/>
      <c r="F24" s="14"/>
      <c r="G24" s="14"/>
      <c r="H24" s="14"/>
      <c r="M24" s="18"/>
    </row>
    <row r="25" spans="1:13" s="15" customFormat="1" ht="15" customHeight="1" x14ac:dyDescent="0.25">
      <c r="A25" s="8" t="s">
        <v>15</v>
      </c>
      <c r="B25" s="9">
        <f>+B12</f>
        <v>111530572.16</v>
      </c>
      <c r="C25" s="9">
        <f t="shared" ref="C25:H25" si="10">+C12</f>
        <v>79465238.039999992</v>
      </c>
      <c r="D25" s="9">
        <f t="shared" si="10"/>
        <v>190995810.19999999</v>
      </c>
      <c r="E25" s="9">
        <f t="shared" si="10"/>
        <v>133643801.62</v>
      </c>
      <c r="F25" s="9">
        <f t="shared" si="10"/>
        <v>116683431.41</v>
      </c>
      <c r="G25" s="10">
        <f t="shared" si="10"/>
        <v>16960370.209999997</v>
      </c>
      <c r="H25" s="10">
        <f t="shared" si="10"/>
        <v>-57352008.579999998</v>
      </c>
      <c r="M25" s="19"/>
    </row>
    <row r="26" spans="1:13" s="15" customFormat="1" ht="15" customHeight="1" x14ac:dyDescent="0.25">
      <c r="A26" s="8" t="s">
        <v>24</v>
      </c>
      <c r="B26" s="9">
        <f>+B23</f>
        <v>111530572.16</v>
      </c>
      <c r="C26" s="9">
        <f t="shared" ref="C26:H26" si="11">+C23</f>
        <v>79465238.039999992</v>
      </c>
      <c r="D26" s="9">
        <f t="shared" si="11"/>
        <v>190995810.19999996</v>
      </c>
      <c r="E26" s="9">
        <f t="shared" si="11"/>
        <v>126253678.19</v>
      </c>
      <c r="F26" s="9">
        <f t="shared" si="11"/>
        <v>114906824.13</v>
      </c>
      <c r="G26" s="10">
        <f t="shared" si="11"/>
        <v>11346854.059999984</v>
      </c>
      <c r="H26" s="10">
        <f t="shared" si="11"/>
        <v>-64742132.010000005</v>
      </c>
      <c r="M26" s="19"/>
    </row>
    <row r="27" spans="1:13" s="15" customFormat="1" ht="15" customHeight="1" x14ac:dyDescent="0.25">
      <c r="A27" s="11" t="s">
        <v>25</v>
      </c>
      <c r="B27" s="12">
        <f>+B25-B26</f>
        <v>0</v>
      </c>
      <c r="C27" s="12">
        <f t="shared" ref="C27:H27" si="12">+C25-C26</f>
        <v>0</v>
      </c>
      <c r="D27" s="12">
        <f t="shared" si="12"/>
        <v>0</v>
      </c>
      <c r="E27" s="12">
        <f t="shared" si="12"/>
        <v>7390123.4300000072</v>
      </c>
      <c r="F27" s="12">
        <f t="shared" si="12"/>
        <v>1776607.2800000012</v>
      </c>
      <c r="G27" s="13">
        <f t="shared" si="12"/>
        <v>5613516.1500000134</v>
      </c>
      <c r="H27" s="13">
        <f t="shared" si="12"/>
        <v>7390123.4300000072</v>
      </c>
      <c r="M27" s="19"/>
    </row>
    <row r="28" spans="1:13" s="7" customFormat="1" x14ac:dyDescent="0.25">
      <c r="A28" s="14"/>
      <c r="B28" s="14"/>
      <c r="C28" s="14"/>
      <c r="D28" s="14"/>
      <c r="E28" s="14"/>
      <c r="F28" s="14"/>
      <c r="G28" s="14"/>
      <c r="H28" s="14"/>
      <c r="M28" s="18"/>
    </row>
    <row r="29" spans="1:13" s="7" customFormat="1" x14ac:dyDescent="0.25">
      <c r="A29" s="14"/>
      <c r="B29" s="14"/>
      <c r="C29" s="14"/>
      <c r="D29" s="14"/>
      <c r="E29" s="14"/>
      <c r="F29" s="20"/>
      <c r="G29" s="20"/>
      <c r="H29" s="14"/>
      <c r="M29" s="18"/>
    </row>
    <row r="30" spans="1:13" s="7" customFormat="1" x14ac:dyDescent="0.25">
      <c r="A30" s="14"/>
      <c r="B30" s="14"/>
      <c r="C30" s="14"/>
      <c r="D30" s="14"/>
      <c r="E30" s="14"/>
      <c r="F30" s="14"/>
      <c r="G30" s="14"/>
      <c r="H30" s="14"/>
      <c r="M30" s="18"/>
    </row>
    <row r="31" spans="1:13" s="7" customFormat="1" x14ac:dyDescent="0.25">
      <c r="A31" s="14"/>
      <c r="B31" s="14"/>
      <c r="C31" s="14"/>
      <c r="D31" s="14"/>
      <c r="E31" s="14"/>
      <c r="F31" s="14"/>
      <c r="G31" s="14"/>
      <c r="H31" s="14"/>
      <c r="M31" s="18"/>
    </row>
    <row r="32" spans="1:13" s="7" customFormat="1" x14ac:dyDescent="0.25">
      <c r="M32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DAE6E85E43064691E713CFBFEF02D5" ma:contentTypeVersion="14" ma:contentTypeDescription="Crear nuevo documento." ma:contentTypeScope="" ma:versionID="b20a48e3a2b496a45576f73a9256e715">
  <xsd:schema xmlns:xsd="http://www.w3.org/2001/XMLSchema" xmlns:xs="http://www.w3.org/2001/XMLSchema" xmlns:p="http://schemas.microsoft.com/office/2006/metadata/properties" xmlns:ns3="7b338079-6e8e-4273-b168-f21c271923f9" xmlns:ns4="3a045fdd-8691-400c-b306-958f79ba050a" targetNamespace="http://schemas.microsoft.com/office/2006/metadata/properties" ma:root="true" ma:fieldsID="1965e6bd11e1a87ede67eec2ea4fcc0a" ns3:_="" ns4:_="">
    <xsd:import namespace="7b338079-6e8e-4273-b168-f21c271923f9"/>
    <xsd:import namespace="3a045fdd-8691-400c-b306-958f79ba05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38079-6e8e-4273-b168-f21c27192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45fdd-8691-400c-b306-958f79ba05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AF5DEC-A4C2-4B56-9DB0-D275AA77A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38079-6e8e-4273-b168-f21c271923f9"/>
    <ds:schemaRef ds:uri="3a045fdd-8691-400c-b306-958f79ba0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BA980-3331-4012-B8AC-DFFDDE9F9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5FE50D-23D3-4F50-98CA-4C5187D428E6}">
  <ds:schemaRefs>
    <ds:schemaRef ds:uri="http://schemas.microsoft.com/office/2006/documentManagement/types"/>
    <ds:schemaRef ds:uri="3a045fdd-8691-400c-b306-958f79ba050a"/>
    <ds:schemaRef ds:uri="http://purl.org/dc/elements/1.1/"/>
    <ds:schemaRef ds:uri="http://purl.org/dc/terms/"/>
    <ds:schemaRef ds:uri="7b338079-6e8e-4273-b168-f21c271923f9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2020-11-12T07:22:57Z</dcterms:created>
  <dcterms:modified xsi:type="dcterms:W3CDTF">2022-06-30T12:23:12Z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0x0101007EDAE6E85E43064691E713CFBFEF02D5</vt:lpwstr>
  </property>
</Properties>
</file>