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1"/>
  <workbookPr filterPrivacy="1" defaultThemeVersion="124226"/>
  <xr:revisionPtr revIDLastSave="0" documentId="13_ncr:1_{90498000-747E-4A3C-884E-7D308821FC5E}" xr6:coauthVersionLast="36" xr6:coauthVersionMax="47" xr10:uidLastSave="{00000000-0000-0000-0000-000000000000}"/>
  <bookViews>
    <workbookView xWindow="0" yWindow="0" windowWidth="28800" windowHeight="1162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G11" i="1" l="1"/>
  <c r="G10" i="1"/>
  <c r="G9" i="1"/>
  <c r="G8" i="1"/>
  <c r="G7" i="1"/>
  <c r="G6" i="1"/>
  <c r="G16" i="1"/>
  <c r="G17" i="1"/>
  <c r="G18" i="1"/>
  <c r="G19" i="1"/>
  <c r="G20" i="1"/>
  <c r="G21" i="1"/>
  <c r="G22" i="1"/>
  <c r="G15" i="1"/>
  <c r="F12" i="1" l="1"/>
  <c r="E12" i="1"/>
  <c r="D23" i="1" l="1"/>
  <c r="E23" i="1"/>
  <c r="F23" i="1"/>
  <c r="G23" i="1"/>
  <c r="B23" i="1"/>
  <c r="G12" i="1"/>
  <c r="B12" i="1"/>
  <c r="D12" i="1"/>
  <c r="D25" i="1" l="1"/>
  <c r="E25" i="1"/>
  <c r="F25" i="1"/>
  <c r="G25" i="1"/>
  <c r="D26" i="1"/>
  <c r="E26" i="1"/>
  <c r="F26" i="1"/>
  <c r="G26" i="1"/>
  <c r="B26" i="1"/>
  <c r="B25" i="1"/>
  <c r="H22" i="1"/>
  <c r="C22" i="1"/>
  <c r="H21" i="1"/>
  <c r="C21" i="1"/>
  <c r="H20" i="1"/>
  <c r="C20" i="1"/>
  <c r="H19" i="1"/>
  <c r="C19" i="1"/>
  <c r="H18" i="1"/>
  <c r="C18" i="1"/>
  <c r="H17" i="1"/>
  <c r="C17" i="1"/>
  <c r="H16" i="1"/>
  <c r="C16" i="1"/>
  <c r="H15" i="1"/>
  <c r="C15" i="1"/>
  <c r="H11" i="1"/>
  <c r="H10" i="1"/>
  <c r="H9" i="1"/>
  <c r="H8" i="1"/>
  <c r="H7" i="1"/>
  <c r="H6" i="1"/>
  <c r="C11" i="1"/>
  <c r="C10" i="1"/>
  <c r="C9" i="1"/>
  <c r="C8" i="1"/>
  <c r="C7" i="1"/>
  <c r="C6" i="1"/>
  <c r="B27" i="1" l="1"/>
  <c r="C23" i="1"/>
  <c r="C26" i="1" s="1"/>
  <c r="H23" i="1"/>
  <c r="H26" i="1" s="1"/>
  <c r="H12" i="1"/>
  <c r="H25" i="1" s="1"/>
  <c r="C12" i="1"/>
  <c r="C25" i="1" s="1"/>
  <c r="F27" i="1"/>
  <c r="E27" i="1"/>
  <c r="D27" i="1"/>
  <c r="G27" i="1"/>
  <c r="C27" i="1" l="1"/>
  <c r="H27" i="1"/>
</calcChain>
</file>

<file path=xl/sharedStrings.xml><?xml version="1.0" encoding="utf-8"?>
<sst xmlns="http://schemas.openxmlformats.org/spreadsheetml/2006/main" count="38" uniqueCount="27">
  <si>
    <t/>
  </si>
  <si>
    <t>3 - TAXES, VENDA DE BÉNS I SERVEIS I ALTRES INGRESSOS</t>
  </si>
  <si>
    <t>4 - TRANSFERÈNCIES CORRENTS</t>
  </si>
  <si>
    <t>5 - INGRESSOS PATRIMONIALS</t>
  </si>
  <si>
    <t>7 - TRANSFERÈNCIES DE CAPITAL</t>
  </si>
  <si>
    <t>8 - ACTIUS FINANCERS</t>
  </si>
  <si>
    <t>9 - PASSIUS FINANCERS</t>
  </si>
  <si>
    <t>Previsió Inicial</t>
  </si>
  <si>
    <t>Modificació +/-</t>
  </si>
  <si>
    <t>Previsió Definitiva</t>
  </si>
  <si>
    <t>Drets Liquidats</t>
  </si>
  <si>
    <t>Recaptació Líquida</t>
  </si>
  <si>
    <t>Pendent Cobrament</t>
  </si>
  <si>
    <t>Estat d'Execució</t>
  </si>
  <si>
    <t>INGRESSOS</t>
  </si>
  <si>
    <t>TOTAL INGRESSOS</t>
  </si>
  <si>
    <t>DESPESES</t>
  </si>
  <si>
    <t>Obligacions Reconegudes</t>
  </si>
  <si>
    <t>Pagaments Líquids</t>
  </si>
  <si>
    <t>Pendent Pagament</t>
  </si>
  <si>
    <t>1 - REMUNERACIONS DE PERSONAL</t>
  </si>
  <si>
    <t>2 - DESPESES CORRENTS BÉNS I SERVEIS</t>
  </si>
  <si>
    <t>3 - DESPESES FINANCERES</t>
  </si>
  <si>
    <t>6 - INVERSIONS REALS</t>
  </si>
  <si>
    <t>TOTAL DESPESES</t>
  </si>
  <si>
    <t>SALDO PRESSUPOSTARI</t>
  </si>
  <si>
    <t>LIQUIDACIÓ DEL PRESSUPOST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</si>
</sst>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</font>
    <font>
      <b/>
      <sz val="10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0F4FA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3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2" borderId="2" xfId="0" applyFont="1" applyFill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4" fontId="5" fillId="3" borderId="3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2" fontId="0" fillId="0" borderId="0" xfId="0" applyNumberFormat="1"/>
    <xf numFmtId="2" fontId="0" fillId="0" borderId="0" xfId="0" applyNumberFormat="1" applyAlignment="1">
      <alignment vertical="center"/>
    </xf>
    <xf numFmtId="2" fontId="2" fillId="0" borderId="0" xfId="0" applyNumberFormat="1" applyFont="1" applyAlignment="1">
      <alignment vertical="center"/>
    </xf>
    <xf numFmtId="164" fontId="6" fillId="0" borderId="0" xfId="1" applyNumberFormat="1" applyFont="1" applyAlignment="1">
      <alignment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showGridLines="0" tabSelected="1" workbookViewId="0">
      <selection activeCell="F12" sqref="F12"/>
    </sheetView>
  </sheetViews>
  <sheetFormatPr baseColWidth="10" defaultColWidth="9.140625" defaultRowHeight="15" x14ac:dyDescent="0.25"/>
  <cols>
    <col min="1" max="1" width="39.85546875" customWidth="1"/>
    <col min="2" max="2" width="15.7109375" customWidth="1"/>
    <col min="3" max="3" width="16.28515625" bestFit="1" customWidth="1"/>
    <col min="4" max="8" width="15.7109375" customWidth="1"/>
    <col min="9" max="9" width="3" customWidth="1"/>
    <col min="12" max="12" width="22.5703125" bestFit="1" customWidth="1"/>
    <col min="13" max="13" width="9.140625" style="17"/>
  </cols>
  <sheetData>
    <row r="1" spans="1:13" x14ac:dyDescent="0.25">
      <c r="A1" s="2"/>
      <c r="B1" s="2"/>
      <c r="C1" s="2"/>
      <c r="D1" s="2"/>
      <c r="E1" s="2"/>
      <c r="F1" s="2"/>
      <c r="G1" s="2"/>
    </row>
    <row r="2" spans="1:13" x14ac:dyDescent="0.25">
      <c r="A2" s="1" t="s">
        <v>0</v>
      </c>
    </row>
    <row r="3" spans="1:13" x14ac:dyDescent="0.25">
      <c r="A3" s="3" t="s">
        <v>26</v>
      </c>
      <c r="D3" s="3"/>
    </row>
    <row r="4" spans="1:13" x14ac:dyDescent="0.25">
      <c r="A4" s="1" t="s">
        <v>0</v>
      </c>
    </row>
    <row r="5" spans="1:13" s="7" customFormat="1" ht="21" x14ac:dyDescent="0.25">
      <c r="A5" s="5" t="s">
        <v>14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6" t="s">
        <v>12</v>
      </c>
      <c r="H5" s="6" t="s">
        <v>13</v>
      </c>
      <c r="M5" s="18"/>
    </row>
    <row r="6" spans="1:13" s="7" customFormat="1" ht="24.75" customHeight="1" x14ac:dyDescent="0.25">
      <c r="A6" s="8" t="s">
        <v>1</v>
      </c>
      <c r="B6" s="9">
        <v>22341771.280000001</v>
      </c>
      <c r="C6" s="9">
        <f>+D6-B6</f>
        <v>3045992.299999997</v>
      </c>
      <c r="D6" s="9">
        <v>25387763.579999998</v>
      </c>
      <c r="E6" s="9">
        <v>24237541.260000002</v>
      </c>
      <c r="F6" s="9">
        <v>18015956.940000001</v>
      </c>
      <c r="G6" s="10">
        <f t="shared" ref="G6:G11" si="0">+E6-F6</f>
        <v>6221584.3200000003</v>
      </c>
      <c r="H6" s="10">
        <f>+D6-E6</f>
        <v>1150222.3199999966</v>
      </c>
    </row>
    <row r="7" spans="1:13" s="7" customFormat="1" x14ac:dyDescent="0.25">
      <c r="A7" s="8" t="s">
        <v>2</v>
      </c>
      <c r="B7" s="9">
        <v>87804066.370000005</v>
      </c>
      <c r="C7" s="9">
        <f t="shared" ref="C7:C11" si="1">+D7-B7</f>
        <v>15267630.780000001</v>
      </c>
      <c r="D7" s="9">
        <v>103071697.15000001</v>
      </c>
      <c r="E7" s="9">
        <v>104605757.73999999</v>
      </c>
      <c r="F7" s="9">
        <v>102076747.95</v>
      </c>
      <c r="G7" s="10">
        <f t="shared" si="0"/>
        <v>2529009.7899999917</v>
      </c>
      <c r="H7" s="10">
        <f t="shared" ref="H7:H11" si="2">+D7-E7</f>
        <v>-1534060.5899999887</v>
      </c>
    </row>
    <row r="8" spans="1:13" s="7" customFormat="1" x14ac:dyDescent="0.25">
      <c r="A8" s="8" t="s">
        <v>3</v>
      </c>
      <c r="B8" s="9">
        <v>144496.26</v>
      </c>
      <c r="C8" s="9">
        <f t="shared" si="1"/>
        <v>11015.01999999999</v>
      </c>
      <c r="D8" s="9">
        <v>155511.28</v>
      </c>
      <c r="E8" s="9">
        <v>163451.04999999999</v>
      </c>
      <c r="F8" s="9">
        <v>102528.01</v>
      </c>
      <c r="G8" s="10">
        <f t="shared" si="0"/>
        <v>60923.039999999994</v>
      </c>
      <c r="H8" s="10">
        <f t="shared" si="2"/>
        <v>-7939.7699999999895</v>
      </c>
      <c r="L8" s="16"/>
      <c r="M8" s="18"/>
    </row>
    <row r="9" spans="1:13" s="7" customFormat="1" x14ac:dyDescent="0.25">
      <c r="A9" s="8" t="s">
        <v>4</v>
      </c>
      <c r="B9" s="9">
        <v>6308181.3799999999</v>
      </c>
      <c r="C9" s="9">
        <f t="shared" si="1"/>
        <v>12593680.23</v>
      </c>
      <c r="D9" s="9">
        <v>18901861.609999999</v>
      </c>
      <c r="E9" s="9">
        <v>18686921.859999999</v>
      </c>
      <c r="F9" s="9">
        <v>12161443.51</v>
      </c>
      <c r="G9" s="10">
        <f t="shared" si="0"/>
        <v>6525478.3499999996</v>
      </c>
      <c r="H9" s="10">
        <f t="shared" si="2"/>
        <v>214939.75</v>
      </c>
      <c r="L9" s="16"/>
      <c r="M9" s="18"/>
    </row>
    <row r="10" spans="1:13" s="7" customFormat="1" x14ac:dyDescent="0.25">
      <c r="A10" s="8" t="s">
        <v>5</v>
      </c>
      <c r="B10" s="9">
        <v>200000</v>
      </c>
      <c r="C10" s="9">
        <f t="shared" si="1"/>
        <v>64007339.399999999</v>
      </c>
      <c r="D10" s="9">
        <v>64207339.399999999</v>
      </c>
      <c r="E10" s="9">
        <v>96480</v>
      </c>
      <c r="F10" s="9">
        <v>36921.74</v>
      </c>
      <c r="G10" s="10">
        <f t="shared" si="0"/>
        <v>59558.26</v>
      </c>
      <c r="H10" s="10">
        <f t="shared" si="2"/>
        <v>64110859.399999999</v>
      </c>
      <c r="L10" s="16"/>
      <c r="M10" s="18"/>
    </row>
    <row r="11" spans="1:13" s="7" customFormat="1" x14ac:dyDescent="0.25">
      <c r="A11" s="8" t="s">
        <v>6</v>
      </c>
      <c r="B11" s="9">
        <v>0</v>
      </c>
      <c r="C11" s="9">
        <f t="shared" si="1"/>
        <v>935233.2</v>
      </c>
      <c r="D11" s="9">
        <v>935233.2</v>
      </c>
      <c r="E11" s="9">
        <v>935233.2</v>
      </c>
      <c r="F11" s="9">
        <v>935233.2</v>
      </c>
      <c r="G11" s="10">
        <f t="shared" si="0"/>
        <v>0</v>
      </c>
      <c r="H11" s="10">
        <f t="shared" si="2"/>
        <v>0</v>
      </c>
    </row>
    <row r="12" spans="1:13" s="7" customFormat="1" x14ac:dyDescent="0.25">
      <c r="A12" s="11" t="s">
        <v>15</v>
      </c>
      <c r="B12" s="12">
        <f>SUM(B6:B11)</f>
        <v>116798515.29000001</v>
      </c>
      <c r="C12" s="12">
        <f t="shared" ref="C12" si="3">SUM(C6:C11)</f>
        <v>95860890.929999992</v>
      </c>
      <c r="D12" s="12">
        <f t="shared" ref="D12" si="4">SUM(D6:D11)</f>
        <v>212659406.22</v>
      </c>
      <c r="E12" s="12">
        <f>SUM(E6:E11)</f>
        <v>148725385.10999998</v>
      </c>
      <c r="F12" s="12">
        <f>SUM(F6:F11)</f>
        <v>133328831.35000001</v>
      </c>
      <c r="G12" s="12">
        <f>SUM(G6:G11)</f>
        <v>15396553.75999999</v>
      </c>
      <c r="H12" s="13">
        <f t="shared" ref="H12" si="5">SUM(H6:H11)</f>
        <v>63934021.110000007</v>
      </c>
      <c r="M12" s="18"/>
    </row>
    <row r="13" spans="1:13" s="7" customFormat="1" x14ac:dyDescent="0.25">
      <c r="A13" s="14"/>
      <c r="B13" s="14"/>
      <c r="C13" s="14"/>
      <c r="D13" s="14"/>
      <c r="E13" s="14"/>
      <c r="F13" s="14"/>
      <c r="G13" s="14"/>
      <c r="H13" s="14"/>
      <c r="M13" s="18"/>
    </row>
    <row r="14" spans="1:13" s="7" customFormat="1" ht="21" x14ac:dyDescent="0.25">
      <c r="A14" s="5" t="s">
        <v>16</v>
      </c>
      <c r="B14" s="4" t="s">
        <v>7</v>
      </c>
      <c r="C14" s="4" t="s">
        <v>8</v>
      </c>
      <c r="D14" s="4" t="s">
        <v>9</v>
      </c>
      <c r="E14" s="4" t="s">
        <v>17</v>
      </c>
      <c r="F14" s="4" t="s">
        <v>18</v>
      </c>
      <c r="G14" s="6" t="s">
        <v>19</v>
      </c>
      <c r="H14" s="6" t="s">
        <v>13</v>
      </c>
      <c r="M14" s="18"/>
    </row>
    <row r="15" spans="1:13" s="7" customFormat="1" x14ac:dyDescent="0.25">
      <c r="A15" s="8" t="s">
        <v>20</v>
      </c>
      <c r="B15" s="9">
        <v>83787158.900000006</v>
      </c>
      <c r="C15" s="9">
        <f>+D15-B15</f>
        <v>28027623.519999996</v>
      </c>
      <c r="D15" s="9">
        <v>111814782.42</v>
      </c>
      <c r="E15" s="9">
        <v>93175961.890000001</v>
      </c>
      <c r="F15" s="9">
        <v>91917727.049999997</v>
      </c>
      <c r="G15" s="10">
        <f>+E15-F15</f>
        <v>1258234.8400000036</v>
      </c>
      <c r="H15" s="10">
        <f>+D15-E15</f>
        <v>18638820.530000001</v>
      </c>
      <c r="M15" s="18"/>
    </row>
    <row r="16" spans="1:13" s="7" customFormat="1" x14ac:dyDescent="0.25">
      <c r="A16" s="8" t="s">
        <v>21</v>
      </c>
      <c r="B16" s="9">
        <v>21024513.670000002</v>
      </c>
      <c r="C16" s="9">
        <f t="shared" ref="C16:C22" si="6">+D16-B16</f>
        <v>21529029.140000001</v>
      </c>
      <c r="D16" s="9">
        <v>42553542.810000002</v>
      </c>
      <c r="E16" s="9">
        <v>20316770.149999999</v>
      </c>
      <c r="F16" s="9">
        <v>16090012.77</v>
      </c>
      <c r="G16" s="10">
        <f t="shared" ref="G16:G22" si="7">+E16-F16</f>
        <v>4226757.379999999</v>
      </c>
      <c r="H16" s="10">
        <f t="shared" ref="H16:H22" si="8">+D16-E16</f>
        <v>22236772.660000004</v>
      </c>
      <c r="L16" s="16"/>
      <c r="M16" s="18"/>
    </row>
    <row r="17" spans="1:13" s="7" customFormat="1" x14ac:dyDescent="0.25">
      <c r="A17" s="8" t="s">
        <v>22</v>
      </c>
      <c r="B17" s="9">
        <v>934535.14</v>
      </c>
      <c r="C17" s="9">
        <f t="shared" si="6"/>
        <v>102458.45999999996</v>
      </c>
      <c r="D17" s="9">
        <v>1036993.6</v>
      </c>
      <c r="E17" s="9">
        <v>902323.33</v>
      </c>
      <c r="F17" s="9">
        <v>658964.30000000005</v>
      </c>
      <c r="G17" s="10">
        <f t="shared" si="7"/>
        <v>243359.02999999991</v>
      </c>
      <c r="H17" s="10">
        <f t="shared" si="8"/>
        <v>134670.27000000002</v>
      </c>
      <c r="L17" s="16"/>
      <c r="M17" s="18"/>
    </row>
    <row r="18" spans="1:13" s="7" customFormat="1" x14ac:dyDescent="0.25">
      <c r="A18" s="8" t="s">
        <v>2</v>
      </c>
      <c r="B18" s="9">
        <v>3644559.61</v>
      </c>
      <c r="C18" s="9">
        <f t="shared" si="6"/>
        <v>6746786.1100000013</v>
      </c>
      <c r="D18" s="9">
        <v>10391345.720000001</v>
      </c>
      <c r="E18" s="9">
        <v>6142289.3600000003</v>
      </c>
      <c r="F18" s="9">
        <v>4790076.97</v>
      </c>
      <c r="G18" s="10">
        <f t="shared" si="7"/>
        <v>1352212.3900000006</v>
      </c>
      <c r="H18" s="10">
        <f t="shared" si="8"/>
        <v>4249056.3600000003</v>
      </c>
      <c r="L18" s="16"/>
      <c r="M18" s="18"/>
    </row>
    <row r="19" spans="1:13" s="7" customFormat="1" x14ac:dyDescent="0.25">
      <c r="A19" s="8" t="s">
        <v>23</v>
      </c>
      <c r="B19" s="9">
        <v>7207747.9699999997</v>
      </c>
      <c r="C19" s="9">
        <f t="shared" si="6"/>
        <v>35645171.32</v>
      </c>
      <c r="D19" s="9">
        <v>42852919.289999999</v>
      </c>
      <c r="E19" s="9">
        <v>13362626.83</v>
      </c>
      <c r="F19" s="9">
        <v>8100724.6500000004</v>
      </c>
      <c r="G19" s="10">
        <f t="shared" si="7"/>
        <v>5261902.18</v>
      </c>
      <c r="H19" s="10">
        <f t="shared" si="8"/>
        <v>29490292.460000001</v>
      </c>
      <c r="L19" s="16"/>
      <c r="M19" s="18"/>
    </row>
    <row r="20" spans="1:13" s="7" customFormat="1" x14ac:dyDescent="0.25">
      <c r="A20" s="8" t="s">
        <v>4</v>
      </c>
      <c r="B20" s="9">
        <v>0</v>
      </c>
      <c r="C20" s="9">
        <f t="shared" si="6"/>
        <v>5725.74</v>
      </c>
      <c r="D20" s="9">
        <v>5725.74</v>
      </c>
      <c r="E20" s="9">
        <v>3037</v>
      </c>
      <c r="F20" s="9">
        <v>2149.7199999999998</v>
      </c>
      <c r="G20" s="10">
        <f t="shared" si="7"/>
        <v>887.2800000000002</v>
      </c>
      <c r="H20" s="10">
        <f t="shared" si="8"/>
        <v>2688.74</v>
      </c>
      <c r="M20" s="18"/>
    </row>
    <row r="21" spans="1:13" s="7" customFormat="1" x14ac:dyDescent="0.25">
      <c r="A21" s="8" t="s">
        <v>5</v>
      </c>
      <c r="B21" s="9">
        <v>200000</v>
      </c>
      <c r="C21" s="9">
        <f t="shared" si="6"/>
        <v>-102980</v>
      </c>
      <c r="D21" s="9">
        <v>97020</v>
      </c>
      <c r="E21" s="9">
        <v>97020</v>
      </c>
      <c r="F21" s="9">
        <v>97020</v>
      </c>
      <c r="G21" s="10">
        <f t="shared" si="7"/>
        <v>0</v>
      </c>
      <c r="H21" s="10">
        <f t="shared" si="8"/>
        <v>0</v>
      </c>
      <c r="M21" s="18"/>
    </row>
    <row r="22" spans="1:13" s="7" customFormat="1" x14ac:dyDescent="0.25">
      <c r="A22" s="8" t="s">
        <v>6</v>
      </c>
      <c r="B22" s="9">
        <v>0</v>
      </c>
      <c r="C22" s="9">
        <f t="shared" si="6"/>
        <v>3907076.64</v>
      </c>
      <c r="D22" s="9">
        <v>3907076.64</v>
      </c>
      <c r="E22" s="9">
        <v>1301199.55</v>
      </c>
      <c r="F22" s="9">
        <v>1301199.55</v>
      </c>
      <c r="G22" s="10">
        <f t="shared" si="7"/>
        <v>0</v>
      </c>
      <c r="H22" s="10">
        <f t="shared" si="8"/>
        <v>2605877.09</v>
      </c>
      <c r="M22" s="18"/>
    </row>
    <row r="23" spans="1:13" s="7" customFormat="1" x14ac:dyDescent="0.25">
      <c r="A23" s="11" t="s">
        <v>24</v>
      </c>
      <c r="B23" s="12">
        <f>SUM(B15:B22)</f>
        <v>116798515.29000001</v>
      </c>
      <c r="C23" s="12">
        <f t="shared" ref="C23:H23" si="9">SUM(C15:C22)</f>
        <v>95860890.929999992</v>
      </c>
      <c r="D23" s="12">
        <f t="shared" si="9"/>
        <v>212659406.22</v>
      </c>
      <c r="E23" s="12">
        <f t="shared" si="9"/>
        <v>135301228.10999998</v>
      </c>
      <c r="F23" s="12">
        <f t="shared" si="9"/>
        <v>122957875.00999999</v>
      </c>
      <c r="G23" s="12">
        <f t="shared" si="9"/>
        <v>12343353.100000003</v>
      </c>
      <c r="H23" s="13">
        <f t="shared" si="9"/>
        <v>77358178.109999999</v>
      </c>
      <c r="M23" s="18"/>
    </row>
    <row r="24" spans="1:13" s="7" customFormat="1" x14ac:dyDescent="0.25">
      <c r="A24" s="14"/>
      <c r="B24" s="14"/>
      <c r="C24" s="14"/>
      <c r="D24" s="14"/>
      <c r="E24" s="14"/>
      <c r="F24" s="14"/>
      <c r="G24" s="14"/>
      <c r="H24" s="14"/>
      <c r="M24" s="18"/>
    </row>
    <row r="25" spans="1:13" s="15" customFormat="1" ht="15" customHeight="1" x14ac:dyDescent="0.25">
      <c r="A25" s="8" t="s">
        <v>15</v>
      </c>
      <c r="B25" s="9">
        <f>+B12</f>
        <v>116798515.29000001</v>
      </c>
      <c r="C25" s="9">
        <f t="shared" ref="C25:H25" si="10">+C12</f>
        <v>95860890.929999992</v>
      </c>
      <c r="D25" s="9">
        <f t="shared" si="10"/>
        <v>212659406.22</v>
      </c>
      <c r="E25" s="9">
        <f t="shared" si="10"/>
        <v>148725385.10999998</v>
      </c>
      <c r="F25" s="9">
        <f t="shared" si="10"/>
        <v>133328831.35000001</v>
      </c>
      <c r="G25" s="10">
        <f t="shared" si="10"/>
        <v>15396553.75999999</v>
      </c>
      <c r="H25" s="10">
        <f t="shared" si="10"/>
        <v>63934021.110000007</v>
      </c>
      <c r="M25" s="19"/>
    </row>
    <row r="26" spans="1:13" s="15" customFormat="1" ht="15" customHeight="1" x14ac:dyDescent="0.25">
      <c r="A26" s="8" t="s">
        <v>24</v>
      </c>
      <c r="B26" s="9">
        <f>+B23</f>
        <v>116798515.29000001</v>
      </c>
      <c r="C26" s="9">
        <f t="shared" ref="C26:H26" si="11">+C23</f>
        <v>95860890.929999992</v>
      </c>
      <c r="D26" s="9">
        <f t="shared" si="11"/>
        <v>212659406.22</v>
      </c>
      <c r="E26" s="9">
        <f t="shared" si="11"/>
        <v>135301228.10999998</v>
      </c>
      <c r="F26" s="9">
        <f t="shared" si="11"/>
        <v>122957875.00999999</v>
      </c>
      <c r="G26" s="10">
        <f t="shared" si="11"/>
        <v>12343353.100000003</v>
      </c>
      <c r="H26" s="10">
        <f t="shared" si="11"/>
        <v>77358178.109999999</v>
      </c>
      <c r="M26" s="19"/>
    </row>
    <row r="27" spans="1:13" s="15" customFormat="1" ht="15" customHeight="1" x14ac:dyDescent="0.25">
      <c r="A27" s="11" t="s">
        <v>25</v>
      </c>
      <c r="B27" s="12">
        <f>+B25-B26</f>
        <v>0</v>
      </c>
      <c r="C27" s="12">
        <f t="shared" ref="C27:G27" si="12">+C25-C26</f>
        <v>0</v>
      </c>
      <c r="D27" s="12">
        <f t="shared" si="12"/>
        <v>0</v>
      </c>
      <c r="E27" s="12">
        <f t="shared" si="12"/>
        <v>13424157</v>
      </c>
      <c r="F27" s="12">
        <f t="shared" si="12"/>
        <v>10370956.340000018</v>
      </c>
      <c r="G27" s="13">
        <f t="shared" si="12"/>
        <v>3053200.6599999871</v>
      </c>
      <c r="H27" s="13">
        <f>-H25+H26</f>
        <v>13424156.999999993</v>
      </c>
      <c r="M27" s="19"/>
    </row>
    <row r="28" spans="1:13" s="7" customFormat="1" x14ac:dyDescent="0.25">
      <c r="A28" s="14"/>
      <c r="B28" s="14"/>
      <c r="C28" s="14"/>
      <c r="D28" s="14"/>
      <c r="E28" s="14"/>
      <c r="F28" s="14"/>
      <c r="G28" s="14"/>
      <c r="H28" s="14"/>
      <c r="M28" s="18"/>
    </row>
    <row r="29" spans="1:13" s="7" customFormat="1" x14ac:dyDescent="0.25">
      <c r="A29" s="14"/>
      <c r="B29" s="14"/>
      <c r="C29" s="14"/>
      <c r="D29" s="14"/>
      <c r="E29" s="14"/>
      <c r="F29" s="20"/>
      <c r="G29" s="20"/>
      <c r="H29" s="14"/>
      <c r="M29" s="18"/>
    </row>
    <row r="30" spans="1:13" s="7" customFormat="1" x14ac:dyDescent="0.25">
      <c r="A30" s="14"/>
      <c r="B30" s="14"/>
      <c r="C30" s="14"/>
      <c r="D30" s="14"/>
      <c r="E30" s="14"/>
      <c r="F30" s="14"/>
      <c r="G30" s="14"/>
      <c r="H30" s="14"/>
      <c r="M30" s="18"/>
    </row>
    <row r="31" spans="1:13" s="7" customFormat="1" x14ac:dyDescent="0.25">
      <c r="A31" s="14"/>
      <c r="B31" s="14"/>
      <c r="C31" s="14"/>
      <c r="D31" s="14"/>
      <c r="E31" s="14"/>
      <c r="F31" s="14"/>
      <c r="G31" s="14"/>
      <c r="H31" s="14"/>
      <c r="M31" s="18"/>
    </row>
    <row r="32" spans="1:13" s="7" customFormat="1" x14ac:dyDescent="0.25">
      <c r="M32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2020-11-12T07:22:57Z</dcterms:created>
  <dcterms:modified xsi:type="dcterms:W3CDTF">2023-05-15T11:55:20Z</dcterms:modified>
</cp:coreProperties>
</file>