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1" documentId="8_{07483166-C845-43D4-B83C-7A024F66E5CC}" xr6:coauthVersionLast="47" xr6:coauthVersionMax="47" xr10:uidLastSave="{3E24612B-F02C-4623-A3A1-3AF1CB176996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C15" i="1"/>
  <c r="G11" i="1"/>
  <c r="G16" i="1"/>
  <c r="G17" i="1"/>
  <c r="G18" i="1"/>
  <c r="G19" i="1"/>
  <c r="G20" i="1"/>
  <c r="G21" i="1"/>
  <c r="G22" i="1"/>
  <c r="G15" i="1"/>
  <c r="F12" i="1" l="1"/>
  <c r="E12" i="1"/>
  <c r="D23" i="1" l="1"/>
  <c r="E23" i="1"/>
  <c r="F23" i="1"/>
  <c r="G23" i="1"/>
  <c r="B23" i="1"/>
  <c r="G12" i="1"/>
  <c r="B12" i="1"/>
  <c r="D12" i="1"/>
  <c r="D25" i="1" l="1"/>
  <c r="E25" i="1"/>
  <c r="F25" i="1"/>
  <c r="G25" i="1"/>
  <c r="D26" i="1"/>
  <c r="E26" i="1"/>
  <c r="F26" i="1"/>
  <c r="G26" i="1"/>
  <c r="B26" i="1"/>
  <c r="B25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H11" i="1"/>
  <c r="H10" i="1"/>
  <c r="H9" i="1"/>
  <c r="H8" i="1"/>
  <c r="H7" i="1"/>
  <c r="H6" i="1"/>
  <c r="C11" i="1"/>
  <c r="C10" i="1"/>
  <c r="C9" i="1"/>
  <c r="C8" i="1"/>
  <c r="C7" i="1"/>
  <c r="C6" i="1"/>
  <c r="B27" i="1" l="1"/>
  <c r="C23" i="1"/>
  <c r="C26" i="1" s="1"/>
  <c r="H23" i="1"/>
  <c r="H26" i="1" s="1"/>
  <c r="H12" i="1"/>
  <c r="H25" i="1" s="1"/>
  <c r="C12" i="1"/>
  <c r="C25" i="1" s="1"/>
  <c r="F27" i="1"/>
  <c r="E27" i="1"/>
  <c r="D27" i="1"/>
  <c r="G27" i="1"/>
  <c r="C27" i="1" l="1"/>
  <c r="H27" i="1"/>
</calcChain>
</file>

<file path=xl/sharedStrings.xml><?xml version="1.0" encoding="utf-8"?>
<sst xmlns="http://schemas.openxmlformats.org/spreadsheetml/2006/main" count="38" uniqueCount="27">
  <si>
    <t/>
  </si>
  <si>
    <t>3 - TAXES, VENDA DE BÉNS I SERVEIS I ALTRES INGRESSOS</t>
  </si>
  <si>
    <t>4 - TRANSFERÈNCIES CORRENTS</t>
  </si>
  <si>
    <t>5 - INGRESSOS PATRIMONIALS</t>
  </si>
  <si>
    <t>7 - TRANSFERÈNCIES DE CAPITAL</t>
  </si>
  <si>
    <t>8 - ACTIUS FINANCERS</t>
  </si>
  <si>
    <t>9 - PASSIUS FINANCERS</t>
  </si>
  <si>
    <t>Previsió Inicial</t>
  </si>
  <si>
    <t>Modificació +/-</t>
  </si>
  <si>
    <t>Previsió Definitiva</t>
  </si>
  <si>
    <t>Drets Liquidats</t>
  </si>
  <si>
    <t>Recaptació Líquida</t>
  </si>
  <si>
    <t>Pendent Cobrament</t>
  </si>
  <si>
    <t>Estat d'Execució</t>
  </si>
  <si>
    <t>INGRESSOS</t>
  </si>
  <si>
    <t>TOTAL INGRESSOS</t>
  </si>
  <si>
    <t>DESPESES</t>
  </si>
  <si>
    <t>Obligacions Reconegudes</t>
  </si>
  <si>
    <t>Pagaments Líquids</t>
  </si>
  <si>
    <t>Pendent Pagament</t>
  </si>
  <si>
    <t>1 - REMUNERACIONS DE PERSONAL</t>
  </si>
  <si>
    <t>2 - DESPESES CORRENTS BÉNS I SERVEIS</t>
  </si>
  <si>
    <t>3 - DESPESES FINANCERES</t>
  </si>
  <si>
    <t>6 - INVERSIONS REALS</t>
  </si>
  <si>
    <t>TOTAL DESPESES</t>
  </si>
  <si>
    <t>SALDO PRESSUPOSTARI</t>
  </si>
  <si>
    <t>LIQUIDACIÓ DEL PRESSUPOST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</si>
</sst>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topLeftCell="A4" workbookViewId="0">
      <selection activeCell="F12" sqref="F12"/>
    </sheetView>
  </sheetViews>
  <sheetFormatPr defaultColWidth="9.140625" defaultRowHeight="15" x14ac:dyDescent="0.25"/>
  <cols>
    <col min="1" max="1" width="39.85546875" customWidth="1"/>
    <col min="2" max="2" width="15.7109375" customWidth="1"/>
    <col min="3" max="3" width="16.28515625" bestFit="1" customWidth="1"/>
    <col min="4" max="8" width="15.7109375" customWidth="1"/>
    <col min="9" max="9" width="3" customWidth="1"/>
    <col min="12" max="12" width="22.5703125" bestFit="1" customWidth="1"/>
    <col min="13" max="13" width="9.140625" style="17"/>
  </cols>
  <sheetData>
    <row r="1" spans="1:13" x14ac:dyDescent="0.25">
      <c r="A1" s="2"/>
      <c r="B1" s="2"/>
      <c r="C1" s="2"/>
      <c r="D1" s="2"/>
      <c r="E1" s="2"/>
      <c r="F1" s="2"/>
      <c r="G1" s="2"/>
    </row>
    <row r="2" spans="1:13" x14ac:dyDescent="0.25">
      <c r="A2" s="1" t="s">
        <v>0</v>
      </c>
    </row>
    <row r="3" spans="1:13" x14ac:dyDescent="0.25">
      <c r="A3" s="3" t="s">
        <v>26</v>
      </c>
      <c r="D3" s="3"/>
    </row>
    <row r="4" spans="1:13" x14ac:dyDescent="0.25">
      <c r="A4" s="1" t="s">
        <v>0</v>
      </c>
    </row>
    <row r="5" spans="1:13" s="7" customFormat="1" ht="21" x14ac:dyDescent="0.25">
      <c r="A5" s="5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6" t="s">
        <v>12</v>
      </c>
      <c r="H5" s="6" t="s">
        <v>13</v>
      </c>
      <c r="M5" s="18"/>
    </row>
    <row r="6" spans="1:13" s="7" customFormat="1" ht="24.75" customHeight="1" x14ac:dyDescent="0.25">
      <c r="A6" s="8" t="s">
        <v>1</v>
      </c>
      <c r="B6" s="9">
        <v>22254638.239999998</v>
      </c>
      <c r="C6" s="9">
        <f>+D6-B6</f>
        <v>2730826.9700000025</v>
      </c>
      <c r="D6" s="9">
        <v>24985465.210000001</v>
      </c>
      <c r="E6" s="9">
        <v>24930323.420000002</v>
      </c>
      <c r="F6" s="10">
        <v>18584369.690000001</v>
      </c>
      <c r="G6" s="10">
        <f t="shared" ref="G6:G11" si="0">+E6-F6</f>
        <v>6345953.7300000004</v>
      </c>
      <c r="H6" s="10">
        <f>+D6-E6</f>
        <v>55141.789999999106</v>
      </c>
    </row>
    <row r="7" spans="1:13" s="7" customFormat="1" x14ac:dyDescent="0.25">
      <c r="A7" s="8" t="s">
        <v>2</v>
      </c>
      <c r="B7" s="9">
        <v>101569486.84999999</v>
      </c>
      <c r="C7" s="9">
        <f t="shared" ref="C7:C11" si="1">+D7-B7</f>
        <v>13262730.870000005</v>
      </c>
      <c r="D7" s="9">
        <v>114832217.72</v>
      </c>
      <c r="E7" s="9">
        <v>112130949.94</v>
      </c>
      <c r="F7" s="10">
        <v>93913404.969999999</v>
      </c>
      <c r="G7" s="10">
        <f t="shared" si="0"/>
        <v>18217544.969999999</v>
      </c>
      <c r="H7" s="10">
        <f t="shared" ref="H7:H11" si="2">+D7-E7</f>
        <v>2701267.7800000012</v>
      </c>
    </row>
    <row r="8" spans="1:13" s="7" customFormat="1" x14ac:dyDescent="0.25">
      <c r="A8" s="8" t="s">
        <v>3</v>
      </c>
      <c r="B8" s="9">
        <v>238045.65</v>
      </c>
      <c r="C8" s="9">
        <f t="shared" si="1"/>
        <v>38516.190000000031</v>
      </c>
      <c r="D8" s="9">
        <v>276561.84000000003</v>
      </c>
      <c r="E8" s="9">
        <v>1212233.83</v>
      </c>
      <c r="F8" s="10">
        <v>1161198.24</v>
      </c>
      <c r="G8" s="10">
        <f t="shared" si="0"/>
        <v>51035.590000000084</v>
      </c>
      <c r="H8" s="10">
        <f t="shared" si="2"/>
        <v>-935671.99</v>
      </c>
      <c r="L8" s="16"/>
      <c r="M8" s="18"/>
    </row>
    <row r="9" spans="1:13" s="7" customFormat="1" x14ac:dyDescent="0.25">
      <c r="A9" s="8" t="s">
        <v>4</v>
      </c>
      <c r="B9" s="9">
        <v>10964189.83</v>
      </c>
      <c r="C9" s="9">
        <f t="shared" si="1"/>
        <v>5273143.5999999996</v>
      </c>
      <c r="D9" s="9">
        <v>16237333.43</v>
      </c>
      <c r="E9" s="9">
        <v>16273457.800000001</v>
      </c>
      <c r="F9" s="10">
        <v>10093610.539999999</v>
      </c>
      <c r="G9" s="10">
        <f t="shared" si="0"/>
        <v>6179847.2600000016</v>
      </c>
      <c r="H9" s="10">
        <f t="shared" si="2"/>
        <v>-36124.370000001043</v>
      </c>
      <c r="L9" s="16"/>
      <c r="M9" s="18"/>
    </row>
    <row r="10" spans="1:13" s="7" customFormat="1" x14ac:dyDescent="0.25">
      <c r="A10" s="8" t="s">
        <v>5</v>
      </c>
      <c r="B10" s="9">
        <v>200000</v>
      </c>
      <c r="C10" s="9">
        <f t="shared" si="1"/>
        <v>74671349.340000004</v>
      </c>
      <c r="D10" s="9">
        <v>74871349.340000004</v>
      </c>
      <c r="E10" s="9">
        <v>67200</v>
      </c>
      <c r="F10" s="9">
        <v>34853.51</v>
      </c>
      <c r="G10" s="10">
        <f t="shared" si="0"/>
        <v>32346.489999999998</v>
      </c>
      <c r="H10" s="10">
        <f t="shared" si="2"/>
        <v>74804149.340000004</v>
      </c>
      <c r="L10" s="16"/>
      <c r="M10" s="18"/>
    </row>
    <row r="11" spans="1:13" s="7" customFormat="1" x14ac:dyDescent="0.25">
      <c r="A11" s="8" t="s">
        <v>6</v>
      </c>
      <c r="B11" s="9">
        <v>0</v>
      </c>
      <c r="C11" s="9">
        <f t="shared" si="1"/>
        <v>343449.92</v>
      </c>
      <c r="D11" s="9">
        <v>343449.92</v>
      </c>
      <c r="E11" s="9">
        <v>343449.92</v>
      </c>
      <c r="F11" s="9">
        <v>203.92</v>
      </c>
      <c r="G11" s="10">
        <f t="shared" si="0"/>
        <v>343246</v>
      </c>
      <c r="H11" s="10">
        <f t="shared" si="2"/>
        <v>0</v>
      </c>
    </row>
    <row r="12" spans="1:13" s="7" customFormat="1" x14ac:dyDescent="0.25">
      <c r="A12" s="11" t="s">
        <v>15</v>
      </c>
      <c r="B12" s="12">
        <f>SUM(B6:B11)</f>
        <v>135226360.56999999</v>
      </c>
      <c r="C12" s="12">
        <f t="shared" ref="C12" si="3">SUM(C6:C11)</f>
        <v>96320016.890000015</v>
      </c>
      <c r="D12" s="12">
        <f t="shared" ref="D12" si="4">SUM(D6:D11)</f>
        <v>231546377.46000001</v>
      </c>
      <c r="E12" s="12">
        <f>SUM(E6:E11)</f>
        <v>154957614.91000003</v>
      </c>
      <c r="F12" s="12">
        <f>SUM(F6:F11)</f>
        <v>123787640.87</v>
      </c>
      <c r="G12" s="12">
        <f>SUM(G6:G11)</f>
        <v>31169974.039999999</v>
      </c>
      <c r="H12" s="13">
        <f t="shared" ref="H12" si="5">SUM(H6:H11)</f>
        <v>76588762.549999997</v>
      </c>
      <c r="M12" s="18"/>
    </row>
    <row r="13" spans="1:13" s="7" customFormat="1" x14ac:dyDescent="0.25">
      <c r="A13" s="14"/>
      <c r="B13" s="14"/>
      <c r="C13" s="14"/>
      <c r="D13" s="14"/>
      <c r="E13" s="14"/>
      <c r="F13" s="14"/>
      <c r="G13" s="14"/>
      <c r="H13" s="14"/>
      <c r="M13" s="18"/>
    </row>
    <row r="14" spans="1:13" s="7" customFormat="1" ht="21" x14ac:dyDescent="0.25">
      <c r="A14" s="5" t="s">
        <v>16</v>
      </c>
      <c r="B14" s="4" t="s">
        <v>7</v>
      </c>
      <c r="C14" s="4" t="s">
        <v>8</v>
      </c>
      <c r="D14" s="4" t="s">
        <v>9</v>
      </c>
      <c r="E14" s="4" t="s">
        <v>17</v>
      </c>
      <c r="F14" s="4" t="s">
        <v>18</v>
      </c>
      <c r="G14" s="6" t="s">
        <v>19</v>
      </c>
      <c r="H14" s="6" t="s">
        <v>13</v>
      </c>
      <c r="M14" s="18"/>
    </row>
    <row r="15" spans="1:13" s="7" customFormat="1" x14ac:dyDescent="0.25">
      <c r="A15" s="8" t="s">
        <v>20</v>
      </c>
      <c r="B15" s="9">
        <v>92654527.040000007</v>
      </c>
      <c r="C15" s="9">
        <f t="shared" ref="C15:C22" si="6">+D15-B15</f>
        <v>23322615.839999989</v>
      </c>
      <c r="D15" s="9">
        <v>115977142.88</v>
      </c>
      <c r="E15" s="9">
        <v>97826548.409999996</v>
      </c>
      <c r="F15" s="9">
        <v>96496254.239999995</v>
      </c>
      <c r="G15" s="10">
        <f>+E15-F15</f>
        <v>1330294.1700000018</v>
      </c>
      <c r="H15" s="10">
        <f>+D15-E15</f>
        <v>18150594.469999999</v>
      </c>
      <c r="M15" s="18"/>
    </row>
    <row r="16" spans="1:13" s="7" customFormat="1" x14ac:dyDescent="0.25">
      <c r="A16" s="8" t="s">
        <v>21</v>
      </c>
      <c r="B16" s="9">
        <v>26323922.190000001</v>
      </c>
      <c r="C16" s="9">
        <f t="shared" si="6"/>
        <v>28061309.699999999</v>
      </c>
      <c r="D16" s="9">
        <v>54385231.890000001</v>
      </c>
      <c r="E16" s="9">
        <v>22739181.23</v>
      </c>
      <c r="F16" s="9">
        <v>17832647.800000001</v>
      </c>
      <c r="G16" s="10">
        <f t="shared" ref="G16:G22" si="7">+E16-F16</f>
        <v>4906533.43</v>
      </c>
      <c r="H16" s="10">
        <f t="shared" ref="H16:H22" si="8">+D16-E16</f>
        <v>31646050.66</v>
      </c>
      <c r="L16" s="16"/>
      <c r="M16" s="18"/>
    </row>
    <row r="17" spans="1:13" s="7" customFormat="1" x14ac:dyDescent="0.25">
      <c r="A17" s="8" t="s">
        <v>22</v>
      </c>
      <c r="B17" s="9">
        <v>861869.78</v>
      </c>
      <c r="C17" s="9">
        <f t="shared" si="6"/>
        <v>148678.59999999998</v>
      </c>
      <c r="D17" s="9">
        <v>1010548.38</v>
      </c>
      <c r="E17" s="9">
        <v>871708.68</v>
      </c>
      <c r="F17" s="9">
        <v>476881.63</v>
      </c>
      <c r="G17" s="10">
        <f t="shared" si="7"/>
        <v>394827.05000000005</v>
      </c>
      <c r="H17" s="10">
        <f t="shared" si="8"/>
        <v>138839.69999999995</v>
      </c>
      <c r="L17" s="16"/>
      <c r="M17" s="18"/>
    </row>
    <row r="18" spans="1:13" s="7" customFormat="1" x14ac:dyDescent="0.25">
      <c r="A18" s="8" t="s">
        <v>2</v>
      </c>
      <c r="B18" s="9">
        <v>3804614.2</v>
      </c>
      <c r="C18" s="9">
        <f t="shared" si="6"/>
        <v>8793675.620000001</v>
      </c>
      <c r="D18" s="9">
        <v>12598289.82</v>
      </c>
      <c r="E18" s="9">
        <v>6338573.9000000004</v>
      </c>
      <c r="F18" s="9">
        <v>5431087.7199999997</v>
      </c>
      <c r="G18" s="10">
        <f t="shared" si="7"/>
        <v>907486.18000000063</v>
      </c>
      <c r="H18" s="10">
        <f t="shared" si="8"/>
        <v>6259715.9199999999</v>
      </c>
      <c r="L18" s="16"/>
      <c r="M18" s="18"/>
    </row>
    <row r="19" spans="1:13" s="7" customFormat="1" x14ac:dyDescent="0.25">
      <c r="A19" s="8" t="s">
        <v>23</v>
      </c>
      <c r="B19" s="9">
        <v>11381427.359999999</v>
      </c>
      <c r="C19" s="9">
        <f t="shared" si="6"/>
        <v>33302790.490000002</v>
      </c>
      <c r="D19" s="9">
        <v>44684217.850000001</v>
      </c>
      <c r="E19" s="9">
        <v>14947304.07</v>
      </c>
      <c r="F19" s="9">
        <v>10662597.77</v>
      </c>
      <c r="G19" s="10">
        <f t="shared" si="7"/>
        <v>4284706.3000000007</v>
      </c>
      <c r="H19" s="10">
        <f t="shared" si="8"/>
        <v>29736913.780000001</v>
      </c>
      <c r="L19" s="16"/>
      <c r="M19" s="18"/>
    </row>
    <row r="20" spans="1:13" s="7" customFormat="1" x14ac:dyDescent="0.25">
      <c r="A20" s="8" t="s">
        <v>4</v>
      </c>
      <c r="B20" s="9">
        <v>0</v>
      </c>
      <c r="C20" s="9">
        <f t="shared" si="6"/>
        <v>10101.58</v>
      </c>
      <c r="D20" s="9">
        <v>10101.58</v>
      </c>
      <c r="E20" s="9">
        <v>9026.4500000000007</v>
      </c>
      <c r="F20" s="9">
        <v>6188.64</v>
      </c>
      <c r="G20" s="10">
        <f t="shared" si="7"/>
        <v>2837.8100000000004</v>
      </c>
      <c r="H20" s="10">
        <f t="shared" si="8"/>
        <v>1075.1299999999992</v>
      </c>
      <c r="M20" s="18"/>
    </row>
    <row r="21" spans="1:13" s="7" customFormat="1" x14ac:dyDescent="0.25">
      <c r="A21" s="8" t="s">
        <v>5</v>
      </c>
      <c r="B21" s="9">
        <v>200000</v>
      </c>
      <c r="C21" s="9">
        <f t="shared" si="6"/>
        <v>150</v>
      </c>
      <c r="D21" s="9">
        <v>200150</v>
      </c>
      <c r="E21" s="9">
        <v>67350</v>
      </c>
      <c r="F21" s="9">
        <v>67350</v>
      </c>
      <c r="G21" s="10">
        <f t="shared" si="7"/>
        <v>0</v>
      </c>
      <c r="H21" s="10">
        <f t="shared" si="8"/>
        <v>132800</v>
      </c>
      <c r="M21" s="18"/>
    </row>
    <row r="22" spans="1:13" s="7" customFormat="1" x14ac:dyDescent="0.25">
      <c r="A22" s="8" t="s">
        <v>6</v>
      </c>
      <c r="B22" s="9">
        <v>0</v>
      </c>
      <c r="C22" s="9">
        <f t="shared" si="6"/>
        <v>2680695.06</v>
      </c>
      <c r="D22" s="9">
        <v>2680695.06</v>
      </c>
      <c r="E22" s="9">
        <v>986593.55</v>
      </c>
      <c r="F22" s="9">
        <v>986593.55</v>
      </c>
      <c r="G22" s="10">
        <f t="shared" si="7"/>
        <v>0</v>
      </c>
      <c r="H22" s="10">
        <f t="shared" si="8"/>
        <v>1694101.51</v>
      </c>
      <c r="M22" s="18"/>
    </row>
    <row r="23" spans="1:13" s="7" customFormat="1" x14ac:dyDescent="0.25">
      <c r="A23" s="11" t="s">
        <v>24</v>
      </c>
      <c r="B23" s="12">
        <f>SUM(B15:B22)</f>
        <v>135226360.56999999</v>
      </c>
      <c r="C23" s="12">
        <f t="shared" ref="C23:H23" si="9">SUM(C15:C22)</f>
        <v>96320016.890000001</v>
      </c>
      <c r="D23" s="12">
        <f t="shared" si="9"/>
        <v>231546377.45999998</v>
      </c>
      <c r="E23" s="12">
        <f t="shared" si="9"/>
        <v>143786286.29000002</v>
      </c>
      <c r="F23" s="12">
        <f t="shared" si="9"/>
        <v>131959601.34999998</v>
      </c>
      <c r="G23" s="12">
        <f t="shared" si="9"/>
        <v>11826684.940000003</v>
      </c>
      <c r="H23" s="13">
        <f t="shared" si="9"/>
        <v>87760091.170000002</v>
      </c>
      <c r="M23" s="18"/>
    </row>
    <row r="24" spans="1:13" s="7" customFormat="1" x14ac:dyDescent="0.25">
      <c r="A24" s="14"/>
      <c r="B24" s="14"/>
      <c r="C24" s="14"/>
      <c r="D24" s="14"/>
      <c r="E24" s="14"/>
      <c r="F24" s="14"/>
      <c r="G24" s="14"/>
      <c r="H24" s="14"/>
      <c r="M24" s="18"/>
    </row>
    <row r="25" spans="1:13" s="15" customFormat="1" ht="15" customHeight="1" x14ac:dyDescent="0.25">
      <c r="A25" s="8" t="s">
        <v>15</v>
      </c>
      <c r="B25" s="9">
        <f>+B12</f>
        <v>135226360.56999999</v>
      </c>
      <c r="C25" s="9">
        <f t="shared" ref="C25:H25" si="10">+C12</f>
        <v>96320016.890000015</v>
      </c>
      <c r="D25" s="9">
        <f t="shared" si="10"/>
        <v>231546377.46000001</v>
      </c>
      <c r="E25" s="9">
        <f t="shared" si="10"/>
        <v>154957614.91000003</v>
      </c>
      <c r="F25" s="9">
        <f t="shared" si="10"/>
        <v>123787640.87</v>
      </c>
      <c r="G25" s="10">
        <f t="shared" si="10"/>
        <v>31169974.039999999</v>
      </c>
      <c r="H25" s="10">
        <f t="shared" si="10"/>
        <v>76588762.549999997</v>
      </c>
      <c r="M25" s="19"/>
    </row>
    <row r="26" spans="1:13" s="15" customFormat="1" ht="15" customHeight="1" x14ac:dyDescent="0.25">
      <c r="A26" s="8" t="s">
        <v>24</v>
      </c>
      <c r="B26" s="9">
        <f>+B23</f>
        <v>135226360.56999999</v>
      </c>
      <c r="C26" s="9">
        <f t="shared" ref="C26:H26" si="11">+C23</f>
        <v>96320016.890000001</v>
      </c>
      <c r="D26" s="9">
        <f t="shared" si="11"/>
        <v>231546377.45999998</v>
      </c>
      <c r="E26" s="9">
        <f t="shared" si="11"/>
        <v>143786286.29000002</v>
      </c>
      <c r="F26" s="9">
        <f t="shared" si="11"/>
        <v>131959601.34999998</v>
      </c>
      <c r="G26" s="10">
        <f t="shared" si="11"/>
        <v>11826684.940000003</v>
      </c>
      <c r="H26" s="10">
        <f t="shared" si="11"/>
        <v>87760091.170000002</v>
      </c>
      <c r="M26" s="19"/>
    </row>
    <row r="27" spans="1:13" s="15" customFormat="1" ht="15" customHeight="1" x14ac:dyDescent="0.25">
      <c r="A27" s="11" t="s">
        <v>25</v>
      </c>
      <c r="B27" s="12">
        <f>+B25-B26</f>
        <v>0</v>
      </c>
      <c r="C27" s="12">
        <f t="shared" ref="C27:G27" si="12">+C25-C26</f>
        <v>0</v>
      </c>
      <c r="D27" s="12">
        <f t="shared" si="12"/>
        <v>0</v>
      </c>
      <c r="E27" s="12">
        <f t="shared" si="12"/>
        <v>11171328.620000005</v>
      </c>
      <c r="F27" s="12">
        <f t="shared" si="12"/>
        <v>-8171960.4799999744</v>
      </c>
      <c r="G27" s="13">
        <f t="shared" si="12"/>
        <v>19343289.099999994</v>
      </c>
      <c r="H27" s="13">
        <f>-H25+H26</f>
        <v>11171328.620000005</v>
      </c>
      <c r="M27" s="19"/>
    </row>
    <row r="28" spans="1:13" s="7" customFormat="1" x14ac:dyDescent="0.25">
      <c r="A28" s="14"/>
      <c r="B28" s="14"/>
      <c r="C28" s="14"/>
      <c r="D28" s="14"/>
      <c r="E28" s="14"/>
      <c r="F28" s="14"/>
      <c r="G28" s="14"/>
      <c r="H28" s="14"/>
      <c r="M28" s="18"/>
    </row>
    <row r="29" spans="1:13" s="7" customFormat="1" x14ac:dyDescent="0.25">
      <c r="A29" s="14"/>
      <c r="B29" s="14"/>
      <c r="C29" s="14"/>
      <c r="D29" s="14"/>
      <c r="E29" s="14"/>
      <c r="F29" s="20"/>
      <c r="G29" s="20"/>
      <c r="H29" s="14"/>
      <c r="M29" s="18"/>
    </row>
    <row r="30" spans="1:13" s="7" customFormat="1" x14ac:dyDescent="0.25">
      <c r="A30" s="14"/>
      <c r="B30" s="14"/>
      <c r="C30" s="14"/>
      <c r="D30" s="14"/>
      <c r="E30" s="14"/>
      <c r="F30" s="14"/>
      <c r="G30" s="14"/>
      <c r="H30" s="14"/>
      <c r="M30" s="18"/>
    </row>
    <row r="31" spans="1:13" s="7" customFormat="1" x14ac:dyDescent="0.25">
      <c r="A31" s="14"/>
      <c r="B31" s="14"/>
      <c r="C31" s="14"/>
      <c r="D31" s="14"/>
      <c r="E31" s="14"/>
      <c r="F31" s="14"/>
      <c r="G31" s="14"/>
      <c r="H31" s="14"/>
      <c r="M31" s="18"/>
    </row>
    <row r="32" spans="1:13" s="7" customFormat="1" x14ac:dyDescent="0.25">
      <c r="M32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B25AA58AEEF2409053F9C26AA16DDA" ma:contentTypeVersion="11" ma:contentTypeDescription="Crear nuevo documento." ma:contentTypeScope="" ma:versionID="9ae2eb7a8e76acedd467a30a7d77ded0">
  <xsd:schema xmlns:xsd="http://www.w3.org/2001/XMLSchema" xmlns:xs="http://www.w3.org/2001/XMLSchema" xmlns:p="http://schemas.microsoft.com/office/2006/metadata/properties" xmlns:ns2="9d166099-af72-43c3-a700-83ab82902069" xmlns:ns3="8bd622e1-6ee4-49d1-a502-a2b82867d57f" targetNamespace="http://schemas.microsoft.com/office/2006/metadata/properties" ma:root="true" ma:fieldsID="45dbe9af7b98149ba424a72ea4b1ec20" ns2:_="" ns3:_="">
    <xsd:import namespace="9d166099-af72-43c3-a700-83ab82902069"/>
    <xsd:import namespace="8bd622e1-6ee4-49d1-a502-a2b82867d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66099-af72-43c3-a700-83ab82902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c3acdd63-aa44-4af6-aeb8-3c4a7f97d7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622e1-6ee4-49d1-a502-a2b82867d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166099-af72-43c3-a700-83ab8290206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442ED-4428-429A-92E1-EF846362C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166099-af72-43c3-a700-83ab82902069"/>
    <ds:schemaRef ds:uri="8bd622e1-6ee4-49d1-a502-a2b82867d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1D30C-BD3A-466E-9395-A2D4E8F32845}">
  <ds:schemaRefs>
    <ds:schemaRef ds:uri="http://schemas.microsoft.com/office/2006/metadata/properties"/>
    <ds:schemaRef ds:uri="http://schemas.microsoft.com/office/infopath/2007/PartnerControls"/>
    <ds:schemaRef ds:uri="9d166099-af72-43c3-a700-83ab82902069"/>
  </ds:schemaRefs>
</ds:datastoreItem>
</file>

<file path=customXml/itemProps3.xml><?xml version="1.0" encoding="utf-8"?>
<ds:datastoreItem xmlns:ds="http://schemas.openxmlformats.org/officeDocument/2006/customXml" ds:itemID="{BD7DABF3-8089-4035-B8DF-283EF46B3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2020-11-12T07:22:57Z</dcterms:created>
  <dcterms:modified xsi:type="dcterms:W3CDTF">2024-04-04T07:10:28Z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0x010100D3B25AA58AEEF2409053F9C26AA16DDA</vt:lpwstr>
  </property>
</Properties>
</file>