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pai\comu\Rectorat\S5RJZU~U\TAQ62J~9\ATMNZN~6\U7W72D~1\UEION8~R\UV2UEZ~Y\UKLFAR~K\CIB74T~T\7X3JP1~2\74RTFN~M\"/>
    </mc:Choice>
  </mc:AlternateContent>
  <bookViews>
    <workbookView xWindow="360" yWindow="75" windowWidth="17055" windowHeight="10830"/>
  </bookViews>
  <sheets>
    <sheet name="RUN_LiquidacioPressupost" sheetId="1" r:id="rId1"/>
  </sheets>
  <definedNames>
    <definedName name="_xlnm.Print_Area" localSheetId="0">RUN_LiquidacioPressupost!$A$3:$H$32</definedName>
    <definedName name="RUN_LiquidacioPressupost_Ingr">RUN_LiquidacioPressupost!$A$7:$E$14</definedName>
  </definedNames>
  <calcPr calcId="191029" refMode="R1C1"/>
</workbook>
</file>

<file path=xl/calcChain.xml><?xml version="1.0" encoding="utf-8"?>
<calcChain xmlns="http://schemas.openxmlformats.org/spreadsheetml/2006/main">
  <c r="E27" i="1" l="1"/>
  <c r="F27" i="1" l="1"/>
  <c r="G8" i="1" l="1"/>
  <c r="E15" i="1" l="1"/>
  <c r="D27" i="1" l="1"/>
  <c r="E29" i="1"/>
  <c r="E30" i="1"/>
  <c r="E32" i="1" l="1"/>
  <c r="H26" i="1"/>
  <c r="H25" i="1"/>
  <c r="H24" i="1"/>
  <c r="H23" i="1"/>
  <c r="H22" i="1"/>
  <c r="H21" i="1"/>
  <c r="H20" i="1"/>
  <c r="H19" i="1"/>
  <c r="H14" i="1"/>
  <c r="H13" i="1"/>
  <c r="H12" i="1"/>
  <c r="H11" i="1"/>
  <c r="H10" i="1"/>
  <c r="H9" i="1"/>
  <c r="H8" i="1"/>
  <c r="C26" i="1"/>
  <c r="C25" i="1"/>
  <c r="C24" i="1"/>
  <c r="C23" i="1"/>
  <c r="C22" i="1"/>
  <c r="C21" i="1"/>
  <c r="C20" i="1"/>
  <c r="C19" i="1"/>
  <c r="C14" i="1"/>
  <c r="C13" i="1"/>
  <c r="C12" i="1"/>
  <c r="C11" i="1"/>
  <c r="C10" i="1"/>
  <c r="C9" i="1"/>
  <c r="C8" i="1"/>
  <c r="D30" i="1"/>
  <c r="F30" i="1"/>
  <c r="B15" i="1"/>
  <c r="B29" i="1" s="1"/>
  <c r="G20" i="1"/>
  <c r="G21" i="1"/>
  <c r="G22" i="1"/>
  <c r="G23" i="1"/>
  <c r="G24" i="1"/>
  <c r="G25" i="1"/>
  <c r="G26" i="1"/>
  <c r="G19" i="1"/>
  <c r="G10" i="1"/>
  <c r="G12" i="1"/>
  <c r="G14" i="1"/>
  <c r="G9" i="1"/>
  <c r="G11" i="1"/>
  <c r="G13" i="1"/>
  <c r="F15" i="1"/>
  <c r="F29" i="1" s="1"/>
  <c r="B27" i="1"/>
  <c r="B30" i="1" s="1"/>
  <c r="C27" i="1" l="1"/>
  <c r="C30" i="1" s="1"/>
  <c r="H15" i="1"/>
  <c r="H29" i="1" s="1"/>
  <c r="H27" i="1"/>
  <c r="H30" i="1" s="1"/>
  <c r="B32" i="1"/>
  <c r="G27" i="1"/>
  <c r="G30" i="1" s="1"/>
  <c r="F32" i="1"/>
  <c r="G15" i="1"/>
  <c r="G29" i="1" s="1"/>
  <c r="G32" i="1" l="1"/>
  <c r="H32" i="1"/>
  <c r="C15" i="1"/>
  <c r="C29" i="1" s="1"/>
  <c r="C32" i="1" s="1"/>
  <c r="D15" i="1"/>
  <c r="D29" i="1" s="1"/>
  <c r="D32" i="1" s="1"/>
</calcChain>
</file>

<file path=xl/sharedStrings.xml><?xml version="1.0" encoding="utf-8"?>
<sst xmlns="http://schemas.openxmlformats.org/spreadsheetml/2006/main" count="38" uniqueCount="29">
  <si>
    <t>TAXES I ALTRES INGRESSOS</t>
  </si>
  <si>
    <t>TRANSFERÈNCIES CORRENTS</t>
  </si>
  <si>
    <t>INGRESSOS PATRIMONIALS</t>
  </si>
  <si>
    <t>ALIENACIÓ D'INVERSIONS REALS</t>
  </si>
  <si>
    <t>TRANSFERÈNCIAS DE CAPITAL</t>
  </si>
  <si>
    <t>ACTIUS FINANCERS</t>
  </si>
  <si>
    <t>PASSIUS FINANCERS</t>
  </si>
  <si>
    <t>DESPESES DE PERSONAL</t>
  </si>
  <si>
    <t>COMPRA DE BÉNS I SERVEIS</t>
  </si>
  <si>
    <t>DESPESES FINANCERES</t>
  </si>
  <si>
    <t>INVERSIONS IMMOBILITZAT</t>
  </si>
  <si>
    <t>TRANSFERÈNCIES DE CAPITAL</t>
  </si>
  <si>
    <t>INGRESSOS</t>
  </si>
  <si>
    <t>DESPESES</t>
  </si>
  <si>
    <t>Drets Liquidats</t>
  </si>
  <si>
    <t>Modificacions +/-</t>
  </si>
  <si>
    <t>Previsió Inicial</t>
  </si>
  <si>
    <t>Previsió Definitiva</t>
  </si>
  <si>
    <t>Obligacions Reconegudas</t>
  </si>
  <si>
    <t>Pagaments Líquids</t>
  </si>
  <si>
    <t>Recaptació Líquida</t>
  </si>
  <si>
    <t>Pendent Cobrament</t>
  </si>
  <si>
    <t>Pendent Pagament</t>
  </si>
  <si>
    <t>Estat d'Execució</t>
  </si>
  <si>
    <t>TOTAL INGRESSOS</t>
  </si>
  <si>
    <t>TOTAL DESPESES</t>
  </si>
  <si>
    <t>DÈFICIT / SUPERÀVIT</t>
  </si>
  <si>
    <t>UNIVERSITAT ROVIRA I VIRGILI</t>
  </si>
  <si>
    <t>LIQUIDACIÓ DEL PRESSUPOST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</si>
</sst>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MS Sans Serif"/>
    </font>
    <font>
      <sz val="9"/>
      <name val="Verdana"/>
      <family val="2"/>
    </font>
    <font>
      <b/>
      <sz val="9"/>
      <name val="Verdana"/>
      <family val="2"/>
    </font>
    <font>
      <b/>
      <u/>
      <sz val="11"/>
      <name val="Verdana"/>
      <family val="2"/>
    </font>
    <font>
      <sz val="10"/>
      <name val="MS Sans Serif"/>
      <family val="2"/>
    </font>
    <font>
      <b/>
      <sz val="11"/>
      <name val="Verdana"/>
      <family val="2"/>
    </font>
    <font>
      <sz val="9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NumberFormat="1" applyFont="1" applyFill="1" applyBorder="1" applyAlignment="1">
      <alignment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4" xfId="0" quotePrefix="1" applyNumberFormat="1" applyFont="1" applyFill="1" applyBorder="1" applyAlignment="1">
      <alignment vertical="center"/>
    </xf>
    <xf numFmtId="4" fontId="1" fillId="0" borderId="0" xfId="0" quotePrefix="1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4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9" fontId="1" fillId="0" borderId="0" xfId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</cellXfs>
  <cellStyles count="2">
    <cellStyle name="Normal" xfId="0" builtinId="0"/>
    <cellStyle name="Percentat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2"/>
  <sheetViews>
    <sheetView tabSelected="1" topLeftCell="A13" workbookViewId="0">
      <selection activeCell="E20" sqref="E20"/>
    </sheetView>
  </sheetViews>
  <sheetFormatPr defaultColWidth="8.85546875" defaultRowHeight="11.25" x14ac:dyDescent="0.15"/>
  <cols>
    <col min="1" max="1" width="31.28515625" style="1" bestFit="1" customWidth="1"/>
    <col min="2" max="2" width="17.28515625" style="2" bestFit="1" customWidth="1"/>
    <col min="3" max="3" width="16.7109375" style="2" customWidth="1"/>
    <col min="4" max="4" width="17.28515625" style="2" bestFit="1" customWidth="1"/>
    <col min="5" max="5" width="17.28515625" style="31" bestFit="1" customWidth="1"/>
    <col min="6" max="6" width="17.28515625" style="3" bestFit="1" customWidth="1"/>
    <col min="7" max="7" width="16.7109375" style="3" customWidth="1"/>
    <col min="8" max="8" width="18.28515625" style="3" bestFit="1" customWidth="1"/>
    <col min="9" max="16384" width="8.85546875" style="1"/>
  </cols>
  <sheetData>
    <row r="3" spans="1:9" ht="14.25" x14ac:dyDescent="0.2">
      <c r="A3" s="28" t="s">
        <v>27</v>
      </c>
    </row>
    <row r="4" spans="1:9" x14ac:dyDescent="0.15">
      <c r="A4" s="27"/>
    </row>
    <row r="5" spans="1:9" ht="14.25" x14ac:dyDescent="0.2">
      <c r="A5" s="27" t="s">
        <v>28</v>
      </c>
      <c r="D5" s="30"/>
    </row>
    <row r="7" spans="1:9" s="7" customFormat="1" ht="22.5" x14ac:dyDescent="0.2">
      <c r="A7" s="4" t="s">
        <v>12</v>
      </c>
      <c r="B7" s="5" t="s">
        <v>16</v>
      </c>
      <c r="C7" s="5" t="s">
        <v>15</v>
      </c>
      <c r="D7" s="5" t="s">
        <v>17</v>
      </c>
      <c r="E7" s="5" t="s">
        <v>14</v>
      </c>
      <c r="F7" s="5" t="s">
        <v>20</v>
      </c>
      <c r="G7" s="5" t="s">
        <v>21</v>
      </c>
      <c r="H7" s="6" t="s">
        <v>23</v>
      </c>
    </row>
    <row r="8" spans="1:9" s="12" customFormat="1" ht="18" customHeight="1" x14ac:dyDescent="0.2">
      <c r="A8" s="8" t="s">
        <v>0</v>
      </c>
      <c r="B8" s="9">
        <v>25273595.690000001</v>
      </c>
      <c r="C8" s="9">
        <f t="shared" ref="C8:C14" si="0">+D8-B8</f>
        <v>1166630.5599999987</v>
      </c>
      <c r="D8" s="9">
        <v>26440226.25</v>
      </c>
      <c r="E8" s="9">
        <v>26630645.52</v>
      </c>
      <c r="F8" s="10">
        <v>19603792.850000001</v>
      </c>
      <c r="G8" s="10">
        <f>+E8-F8</f>
        <v>7026852.6699999981</v>
      </c>
      <c r="H8" s="11">
        <f t="shared" ref="H8:H14" si="1">+E8-D8</f>
        <v>190419.26999999955</v>
      </c>
      <c r="I8" s="29"/>
    </row>
    <row r="9" spans="1:9" s="12" customFormat="1" ht="18" customHeight="1" x14ac:dyDescent="0.2">
      <c r="A9" s="8" t="s">
        <v>1</v>
      </c>
      <c r="B9" s="9">
        <v>73237055.060000002</v>
      </c>
      <c r="C9" s="9">
        <f t="shared" si="0"/>
        <v>4489567.1400000006</v>
      </c>
      <c r="D9" s="9">
        <v>77726622.200000003</v>
      </c>
      <c r="E9" s="9">
        <v>77807262.200000003</v>
      </c>
      <c r="F9" s="10">
        <v>71233674.019999996</v>
      </c>
      <c r="G9" s="10">
        <f t="shared" ref="G9:G14" si="2">+E9-F9</f>
        <v>6573588.1800000072</v>
      </c>
      <c r="H9" s="11">
        <f t="shared" si="1"/>
        <v>80640</v>
      </c>
      <c r="I9" s="29"/>
    </row>
    <row r="10" spans="1:9" s="12" customFormat="1" ht="18" customHeight="1" x14ac:dyDescent="0.2">
      <c r="A10" s="8" t="s">
        <v>2</v>
      </c>
      <c r="B10" s="9">
        <v>188729.51</v>
      </c>
      <c r="C10" s="9">
        <f t="shared" si="0"/>
        <v>31421.919999999984</v>
      </c>
      <c r="D10" s="9">
        <v>220151.43</v>
      </c>
      <c r="E10" s="9">
        <v>200454.53</v>
      </c>
      <c r="F10" s="10">
        <v>137596.26</v>
      </c>
      <c r="G10" s="10">
        <f t="shared" si="2"/>
        <v>62858.26999999999</v>
      </c>
      <c r="H10" s="11">
        <f t="shared" si="1"/>
        <v>-19696.899999999994</v>
      </c>
      <c r="I10" s="29"/>
    </row>
    <row r="11" spans="1:9" s="12" customFormat="1" ht="18" customHeight="1" x14ac:dyDescent="0.2">
      <c r="A11" s="8" t="s">
        <v>3</v>
      </c>
      <c r="B11" s="9">
        <v>0</v>
      </c>
      <c r="C11" s="9">
        <f t="shared" si="0"/>
        <v>0</v>
      </c>
      <c r="D11" s="9">
        <v>0</v>
      </c>
      <c r="E11" s="9">
        <v>8300</v>
      </c>
      <c r="F11" s="10">
        <v>8300</v>
      </c>
      <c r="G11" s="10">
        <f t="shared" si="2"/>
        <v>0</v>
      </c>
      <c r="H11" s="11">
        <f t="shared" si="1"/>
        <v>8300</v>
      </c>
      <c r="I11" s="29"/>
    </row>
    <row r="12" spans="1:9" s="12" customFormat="1" ht="18" customHeight="1" x14ac:dyDescent="0.2">
      <c r="A12" s="8" t="s">
        <v>4</v>
      </c>
      <c r="B12" s="9">
        <v>5171432.21</v>
      </c>
      <c r="C12" s="9">
        <f t="shared" si="0"/>
        <v>1317177.96</v>
      </c>
      <c r="D12" s="9">
        <v>6488610.1699999999</v>
      </c>
      <c r="E12" s="9">
        <v>6407970.1699999999</v>
      </c>
      <c r="F12" s="10">
        <v>3995177.3</v>
      </c>
      <c r="G12" s="10">
        <f t="shared" si="2"/>
        <v>2412792.87</v>
      </c>
      <c r="H12" s="11">
        <f t="shared" si="1"/>
        <v>-80640</v>
      </c>
      <c r="I12" s="29"/>
    </row>
    <row r="13" spans="1:9" s="12" customFormat="1" ht="18" customHeight="1" x14ac:dyDescent="0.2">
      <c r="A13" s="8" t="s">
        <v>5</v>
      </c>
      <c r="B13" s="9">
        <v>200000</v>
      </c>
      <c r="C13" s="9">
        <f t="shared" si="0"/>
        <v>54035451.700000003</v>
      </c>
      <c r="D13" s="9">
        <v>54235451.700000003</v>
      </c>
      <c r="E13" s="9">
        <v>330385.17</v>
      </c>
      <c r="F13" s="10">
        <v>285945.64</v>
      </c>
      <c r="G13" s="10">
        <f t="shared" si="2"/>
        <v>44439.52999999997</v>
      </c>
      <c r="H13" s="11">
        <f t="shared" si="1"/>
        <v>-53905066.530000001</v>
      </c>
      <c r="I13" s="29"/>
    </row>
    <row r="14" spans="1:9" s="12" customFormat="1" ht="18" customHeight="1" x14ac:dyDescent="0.2">
      <c r="A14" s="8" t="s">
        <v>6</v>
      </c>
      <c r="B14" s="9">
        <v>0</v>
      </c>
      <c r="C14" s="9">
        <f t="shared" si="0"/>
        <v>1115990.1200000001</v>
      </c>
      <c r="D14" s="9">
        <v>1115990.1200000001</v>
      </c>
      <c r="E14" s="9">
        <v>1115990.1200000001</v>
      </c>
      <c r="F14" s="10">
        <v>1069276.83</v>
      </c>
      <c r="G14" s="10">
        <f t="shared" si="2"/>
        <v>46713.290000000037</v>
      </c>
      <c r="H14" s="11">
        <f t="shared" si="1"/>
        <v>0</v>
      </c>
      <c r="I14" s="29"/>
    </row>
    <row r="15" spans="1:9" s="16" customFormat="1" ht="24" customHeight="1" x14ac:dyDescent="0.2">
      <c r="A15" s="13" t="s">
        <v>24</v>
      </c>
      <c r="B15" s="14">
        <f>SUM(B8:B14)</f>
        <v>104070812.47</v>
      </c>
      <c r="C15" s="14">
        <f t="shared" ref="C15:H15" si="3">SUM(C8:C14)</f>
        <v>62156239.399999999</v>
      </c>
      <c r="D15" s="14">
        <f t="shared" si="3"/>
        <v>166227051.87</v>
      </c>
      <c r="E15" s="14">
        <f>SUM(E8:E14)</f>
        <v>112501007.71000001</v>
      </c>
      <c r="F15" s="14">
        <f t="shared" si="3"/>
        <v>96333762.900000006</v>
      </c>
      <c r="G15" s="14">
        <f t="shared" si="3"/>
        <v>16167244.810000006</v>
      </c>
      <c r="H15" s="15">
        <f t="shared" si="3"/>
        <v>-53726044.160000004</v>
      </c>
    </row>
    <row r="16" spans="1:9" s="17" customFormat="1" x14ac:dyDescent="0.15">
      <c r="B16" s="18"/>
      <c r="C16" s="18"/>
      <c r="D16" s="18"/>
      <c r="E16" s="18"/>
      <c r="F16" s="19"/>
      <c r="G16" s="19"/>
      <c r="H16" s="19"/>
    </row>
    <row r="17" spans="1:9" s="17" customFormat="1" x14ac:dyDescent="0.15">
      <c r="B17" s="18"/>
      <c r="C17" s="18"/>
      <c r="D17" s="18"/>
      <c r="E17" s="18"/>
      <c r="F17" s="19"/>
      <c r="G17" s="19"/>
      <c r="H17" s="19"/>
    </row>
    <row r="18" spans="1:9" s="7" customFormat="1" ht="22.5" x14ac:dyDescent="0.2">
      <c r="A18" s="4" t="s">
        <v>13</v>
      </c>
      <c r="B18" s="5" t="s">
        <v>16</v>
      </c>
      <c r="C18" s="5" t="s">
        <v>15</v>
      </c>
      <c r="D18" s="5" t="s">
        <v>17</v>
      </c>
      <c r="E18" s="5" t="s">
        <v>18</v>
      </c>
      <c r="F18" s="5" t="s">
        <v>19</v>
      </c>
      <c r="G18" s="5" t="s">
        <v>22</v>
      </c>
      <c r="H18" s="6" t="s">
        <v>23</v>
      </c>
    </row>
    <row r="19" spans="1:9" s="12" customFormat="1" ht="18" customHeight="1" x14ac:dyDescent="0.2">
      <c r="A19" s="8" t="s">
        <v>7</v>
      </c>
      <c r="B19" s="9">
        <v>74984378.519999996</v>
      </c>
      <c r="C19" s="9">
        <f t="shared" ref="C19:C26" si="4">+D19-B19</f>
        <v>10100299.24000001</v>
      </c>
      <c r="D19" s="9">
        <v>85084677.760000005</v>
      </c>
      <c r="E19" s="9">
        <v>77327209.790000007</v>
      </c>
      <c r="F19" s="9">
        <v>76364450.530000001</v>
      </c>
      <c r="G19" s="10">
        <f t="shared" ref="G19:G26" si="5">+E19-F19</f>
        <v>962759.26000000536</v>
      </c>
      <c r="H19" s="11">
        <f t="shared" ref="H19:H26" si="6">+E19-D19</f>
        <v>-7757467.9699999988</v>
      </c>
      <c r="I19" s="29"/>
    </row>
    <row r="20" spans="1:9" s="12" customFormat="1" ht="18" customHeight="1" x14ac:dyDescent="0.2">
      <c r="A20" s="8" t="s">
        <v>8</v>
      </c>
      <c r="B20" s="9">
        <v>20014084.68</v>
      </c>
      <c r="C20" s="9">
        <f t="shared" si="4"/>
        <v>16142704.030000001</v>
      </c>
      <c r="D20" s="9">
        <v>36156788.710000001</v>
      </c>
      <c r="E20" s="9">
        <v>18331519.829999998</v>
      </c>
      <c r="F20" s="9">
        <v>13790043.609999999</v>
      </c>
      <c r="G20" s="10">
        <f t="shared" si="5"/>
        <v>4541476.2199999988</v>
      </c>
      <c r="H20" s="11">
        <f t="shared" si="6"/>
        <v>-17825268.880000003</v>
      </c>
      <c r="I20" s="29"/>
    </row>
    <row r="21" spans="1:9" s="12" customFormat="1" ht="18" customHeight="1" x14ac:dyDescent="0.2">
      <c r="A21" s="8" t="s">
        <v>9</v>
      </c>
      <c r="B21" s="9">
        <v>77174.37</v>
      </c>
      <c r="C21" s="9">
        <f t="shared" si="4"/>
        <v>930935</v>
      </c>
      <c r="D21" s="9">
        <v>1008109.37</v>
      </c>
      <c r="E21" s="9">
        <v>597195.34</v>
      </c>
      <c r="F21" s="9">
        <v>117689.7</v>
      </c>
      <c r="G21" s="10">
        <f t="shared" si="5"/>
        <v>479505.63999999996</v>
      </c>
      <c r="H21" s="11">
        <f t="shared" si="6"/>
        <v>-410914.03</v>
      </c>
      <c r="I21" s="29"/>
    </row>
    <row r="22" spans="1:9" s="12" customFormat="1" ht="18" customHeight="1" x14ac:dyDescent="0.2">
      <c r="A22" s="8" t="s">
        <v>1</v>
      </c>
      <c r="B22" s="9">
        <v>3855631.29</v>
      </c>
      <c r="C22" s="9">
        <f t="shared" si="4"/>
        <v>5743329.8099999996</v>
      </c>
      <c r="D22" s="9">
        <v>9598961.0999999996</v>
      </c>
      <c r="E22" s="9">
        <v>5848307.6100000003</v>
      </c>
      <c r="F22" s="9">
        <v>4454172.8600000003</v>
      </c>
      <c r="G22" s="10">
        <f t="shared" si="5"/>
        <v>1394134.75</v>
      </c>
      <c r="H22" s="11">
        <f t="shared" si="6"/>
        <v>-3750653.4899999993</v>
      </c>
      <c r="I22" s="29"/>
    </row>
    <row r="23" spans="1:9" s="12" customFormat="1" ht="18" customHeight="1" x14ac:dyDescent="0.2">
      <c r="A23" s="8" t="s">
        <v>10</v>
      </c>
      <c r="B23" s="9">
        <v>4532429.03</v>
      </c>
      <c r="C23" s="9">
        <f t="shared" si="4"/>
        <v>21744590.949999999</v>
      </c>
      <c r="D23" s="9">
        <v>26277019.98</v>
      </c>
      <c r="E23" s="9">
        <v>8577978.9499999993</v>
      </c>
      <c r="F23" s="9">
        <v>5623464.2400000002</v>
      </c>
      <c r="G23" s="10">
        <f t="shared" si="5"/>
        <v>2954514.709999999</v>
      </c>
      <c r="H23" s="11">
        <f t="shared" si="6"/>
        <v>-17699041.030000001</v>
      </c>
      <c r="I23" s="29"/>
    </row>
    <row r="24" spans="1:9" s="12" customFormat="1" ht="18" customHeight="1" x14ac:dyDescent="0.2">
      <c r="A24" s="8" t="s">
        <v>11</v>
      </c>
      <c r="B24" s="9">
        <v>10000</v>
      </c>
      <c r="C24" s="9">
        <f t="shared" si="4"/>
        <v>8207.14</v>
      </c>
      <c r="D24" s="9">
        <v>18207.14</v>
      </c>
      <c r="E24" s="9">
        <v>10899.08</v>
      </c>
      <c r="F24" s="9">
        <v>10899.08</v>
      </c>
      <c r="G24" s="10">
        <f t="shared" si="5"/>
        <v>0</v>
      </c>
      <c r="H24" s="11">
        <f t="shared" si="6"/>
        <v>-7308.0599999999995</v>
      </c>
      <c r="I24" s="29"/>
    </row>
    <row r="25" spans="1:9" s="12" customFormat="1" ht="18" customHeight="1" x14ac:dyDescent="0.2">
      <c r="A25" s="8" t="s">
        <v>5</v>
      </c>
      <c r="B25" s="9">
        <v>200000</v>
      </c>
      <c r="C25" s="9">
        <f t="shared" si="4"/>
        <v>-86220</v>
      </c>
      <c r="D25" s="9">
        <v>113780</v>
      </c>
      <c r="E25" s="9">
        <v>110480</v>
      </c>
      <c r="F25" s="9">
        <v>110480</v>
      </c>
      <c r="G25" s="10">
        <f t="shared" si="5"/>
        <v>0</v>
      </c>
      <c r="H25" s="11">
        <f t="shared" si="6"/>
        <v>-3300</v>
      </c>
      <c r="I25" s="29"/>
    </row>
    <row r="26" spans="1:9" s="12" customFormat="1" ht="18" customHeight="1" x14ac:dyDescent="0.2">
      <c r="A26" s="8" t="s">
        <v>6</v>
      </c>
      <c r="B26" s="9">
        <v>397114.58</v>
      </c>
      <c r="C26" s="9">
        <f t="shared" si="4"/>
        <v>7572393.2299999995</v>
      </c>
      <c r="D26" s="9">
        <v>7969507.8099999996</v>
      </c>
      <c r="E26" s="9">
        <v>1290891.33</v>
      </c>
      <c r="F26" s="9">
        <v>1290891.33</v>
      </c>
      <c r="G26" s="10">
        <f t="shared" si="5"/>
        <v>0</v>
      </c>
      <c r="H26" s="11">
        <f t="shared" si="6"/>
        <v>-6678616.4799999995</v>
      </c>
      <c r="I26" s="29"/>
    </row>
    <row r="27" spans="1:9" s="16" customFormat="1" ht="24" customHeight="1" x14ac:dyDescent="0.2">
      <c r="A27" s="13" t="s">
        <v>25</v>
      </c>
      <c r="B27" s="14">
        <f>SUM(B19:B26)</f>
        <v>104070812.47</v>
      </c>
      <c r="C27" s="14">
        <f t="shared" ref="C27:H27" si="7">SUM(C19:C26)</f>
        <v>62156239.400000006</v>
      </c>
      <c r="D27" s="14">
        <f>SUM(D19:D26)</f>
        <v>166227051.86999997</v>
      </c>
      <c r="E27" s="14">
        <f>SUM(E19:E26)</f>
        <v>112094481.93000001</v>
      </c>
      <c r="F27" s="14">
        <f>SUM(F19:F26)</f>
        <v>101762091.34999999</v>
      </c>
      <c r="G27" s="14">
        <f t="shared" si="7"/>
        <v>10332390.580000002</v>
      </c>
      <c r="H27" s="15">
        <f t="shared" si="7"/>
        <v>-54132569.940000005</v>
      </c>
    </row>
    <row r="29" spans="1:9" ht="18" customHeight="1" x14ac:dyDescent="0.15">
      <c r="A29" s="20" t="s">
        <v>24</v>
      </c>
      <c r="B29" s="21">
        <f>+B15</f>
        <v>104070812.47</v>
      </c>
      <c r="C29" s="21">
        <f t="shared" ref="C29:H29" si="8">+C15</f>
        <v>62156239.399999999</v>
      </c>
      <c r="D29" s="21">
        <f t="shared" si="8"/>
        <v>166227051.87</v>
      </c>
      <c r="E29" s="21">
        <f t="shared" si="8"/>
        <v>112501007.71000001</v>
      </c>
      <c r="F29" s="21">
        <f t="shared" si="8"/>
        <v>96333762.900000006</v>
      </c>
      <c r="G29" s="21">
        <f t="shared" si="8"/>
        <v>16167244.810000006</v>
      </c>
      <c r="H29" s="22">
        <f t="shared" si="8"/>
        <v>-53726044.160000004</v>
      </c>
    </row>
    <row r="30" spans="1:9" ht="15" customHeight="1" x14ac:dyDescent="0.15">
      <c r="A30" s="23" t="s">
        <v>25</v>
      </c>
      <c r="B30" s="24">
        <f>+B27</f>
        <v>104070812.47</v>
      </c>
      <c r="C30" s="24">
        <f t="shared" ref="C30:H30" si="9">+C27</f>
        <v>62156239.400000006</v>
      </c>
      <c r="D30" s="24">
        <f t="shared" si="9"/>
        <v>166227051.86999997</v>
      </c>
      <c r="E30" s="24">
        <f t="shared" si="9"/>
        <v>112094481.93000001</v>
      </c>
      <c r="F30" s="24">
        <f t="shared" si="9"/>
        <v>101762091.34999999</v>
      </c>
      <c r="G30" s="24">
        <f t="shared" si="9"/>
        <v>10332390.580000002</v>
      </c>
      <c r="H30" s="25">
        <f t="shared" si="9"/>
        <v>-54132569.940000005</v>
      </c>
    </row>
    <row r="31" spans="1:9" x14ac:dyDescent="0.15">
      <c r="A31" s="23"/>
      <c r="F31" s="2"/>
      <c r="G31" s="2"/>
      <c r="H31" s="26"/>
    </row>
    <row r="32" spans="1:9" s="16" customFormat="1" ht="18" customHeight="1" x14ac:dyDescent="0.2">
      <c r="A32" s="13" t="s">
        <v>26</v>
      </c>
      <c r="B32" s="14">
        <f>+B29-B30</f>
        <v>0</v>
      </c>
      <c r="C32" s="14">
        <f t="shared" ref="C32:H32" si="10">+C29-C30</f>
        <v>0</v>
      </c>
      <c r="D32" s="14">
        <f t="shared" si="10"/>
        <v>0</v>
      </c>
      <c r="E32" s="14">
        <f t="shared" si="10"/>
        <v>406525.78000000119</v>
      </c>
      <c r="F32" s="14">
        <f t="shared" si="10"/>
        <v>-5428328.4499999881</v>
      </c>
      <c r="G32" s="14">
        <f t="shared" si="10"/>
        <v>5834854.2300000042</v>
      </c>
      <c r="H32" s="15">
        <f t="shared" si="10"/>
        <v>406525.78000000119</v>
      </c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RUN_LiquidacioPressupost</vt:lpstr>
      <vt:lpstr>RUN_LiquidacioPressupost!Àrea_d'impressió</vt:lpstr>
      <vt:lpstr>RUN_LiquidacioPressupost_Ingr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Guadalupe Pérez Asensio</dc:creator>
  <cp:lastModifiedBy>Administrador</cp:lastModifiedBy>
  <cp:lastPrinted>2015-02-09T11:27:07Z</cp:lastPrinted>
  <dcterms:created xsi:type="dcterms:W3CDTF">2012-03-30T07:22:23Z</dcterms:created>
  <dcterms:modified xsi:type="dcterms:W3CDTF">2020-09-17T10:11:18Z</dcterms:modified>
</cp:coreProperties>
</file>